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VI PODATCI NE BRISATI!!!\Desktop\"/>
    </mc:Choice>
  </mc:AlternateContent>
  <bookViews>
    <workbookView xWindow="0" yWindow="0" windowWidth="28800" windowHeight="13725"/>
  </bookViews>
  <sheets>
    <sheet name="PRIHODI" sheetId="1" r:id="rId1"/>
    <sheet name="RASHOD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2" l="1"/>
  <c r="E60" i="2"/>
  <c r="H114" i="2"/>
  <c r="G114" i="2"/>
  <c r="H113" i="2"/>
  <c r="G113" i="2"/>
  <c r="F41" i="1" l="1"/>
  <c r="E41" i="1"/>
  <c r="D60" i="2"/>
  <c r="D41" i="1"/>
  <c r="D35" i="1"/>
  <c r="G39" i="1"/>
  <c r="H39" i="1"/>
  <c r="G40" i="1"/>
  <c r="H40" i="1"/>
  <c r="H58" i="2" l="1"/>
  <c r="G58" i="2"/>
  <c r="G125" i="2"/>
  <c r="H125" i="2"/>
  <c r="G123" i="2" l="1"/>
  <c r="G122" i="2"/>
  <c r="G17" i="2" l="1"/>
  <c r="G16" i="2"/>
  <c r="G15" i="2"/>
  <c r="G14" i="2"/>
  <c r="G13" i="2"/>
  <c r="G12" i="2"/>
  <c r="H44" i="2" l="1"/>
  <c r="G44" i="2"/>
  <c r="H107" i="2"/>
  <c r="G107" i="2"/>
  <c r="H106" i="2"/>
  <c r="G106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52" i="2"/>
  <c r="G52" i="2"/>
  <c r="H51" i="2"/>
  <c r="G51" i="2"/>
  <c r="H84" i="2"/>
  <c r="G84" i="2"/>
  <c r="H17" i="2"/>
  <c r="H16" i="2"/>
  <c r="H15" i="2"/>
  <c r="H14" i="2"/>
  <c r="H13" i="2"/>
  <c r="H12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122" i="2"/>
  <c r="F116" i="2" l="1"/>
  <c r="E116" i="2"/>
  <c r="D116" i="2"/>
  <c r="C116" i="2"/>
  <c r="F109" i="2"/>
  <c r="E109" i="2"/>
  <c r="D109" i="2"/>
  <c r="C109" i="2"/>
  <c r="F102" i="2"/>
  <c r="E102" i="2"/>
  <c r="D102" i="2"/>
  <c r="C102" i="2"/>
  <c r="F86" i="2"/>
  <c r="E86" i="2"/>
  <c r="D86" i="2"/>
  <c r="C86" i="2"/>
  <c r="F80" i="2"/>
  <c r="E80" i="2"/>
  <c r="D80" i="2"/>
  <c r="C80" i="2"/>
  <c r="C60" i="2"/>
  <c r="F54" i="2"/>
  <c r="E54" i="2"/>
  <c r="D54" i="2"/>
  <c r="C54" i="2"/>
  <c r="F47" i="2"/>
  <c r="E47" i="2"/>
  <c r="D47" i="2"/>
  <c r="C47" i="2"/>
  <c r="G116" i="2" l="1"/>
  <c r="H109" i="2"/>
  <c r="H116" i="2"/>
  <c r="H102" i="2"/>
  <c r="G109" i="2"/>
  <c r="G102" i="2"/>
  <c r="H86" i="2"/>
  <c r="G86" i="2"/>
  <c r="H80" i="2"/>
  <c r="G80" i="2"/>
  <c r="H60" i="2"/>
  <c r="G60" i="2"/>
  <c r="H54" i="2"/>
  <c r="G54" i="2"/>
  <c r="H47" i="2"/>
  <c r="G47" i="2"/>
  <c r="F40" i="2"/>
  <c r="E40" i="2"/>
  <c r="D40" i="2"/>
  <c r="C40" i="2"/>
  <c r="F20" i="2"/>
  <c r="E20" i="2"/>
  <c r="D20" i="2"/>
  <c r="C20" i="2"/>
  <c r="C8" i="2" l="1"/>
  <c r="H40" i="2"/>
  <c r="G40" i="2"/>
  <c r="G20" i="2"/>
  <c r="H20" i="2"/>
  <c r="H123" i="2"/>
  <c r="H124" i="2"/>
  <c r="G124" i="2"/>
  <c r="F126" i="2"/>
  <c r="E126" i="2"/>
  <c r="E118" i="2" s="1"/>
  <c r="D126" i="2"/>
  <c r="D118" i="2" s="1"/>
  <c r="C126" i="2"/>
  <c r="C118" i="2" s="1"/>
  <c r="H82" i="1"/>
  <c r="H83" i="1"/>
  <c r="G82" i="1"/>
  <c r="G83" i="1"/>
  <c r="H81" i="1"/>
  <c r="G81" i="1"/>
  <c r="F84" i="1"/>
  <c r="F77" i="1" s="1"/>
  <c r="E84" i="1"/>
  <c r="E77" i="1" s="1"/>
  <c r="D84" i="1"/>
  <c r="D77" i="1" s="1"/>
  <c r="C84" i="1"/>
  <c r="C77" i="1" s="1"/>
  <c r="H71" i="1"/>
  <c r="H72" i="1"/>
  <c r="G71" i="1"/>
  <c r="G72" i="1"/>
  <c r="H65" i="1"/>
  <c r="G65" i="1"/>
  <c r="H59" i="1"/>
  <c r="G59" i="1"/>
  <c r="H53" i="1"/>
  <c r="G53" i="1"/>
  <c r="H45" i="1"/>
  <c r="H46" i="1"/>
  <c r="H47" i="1"/>
  <c r="G45" i="1"/>
  <c r="G46" i="1"/>
  <c r="G47" i="1"/>
  <c r="H34" i="1"/>
  <c r="G34" i="1"/>
  <c r="H70" i="1"/>
  <c r="H64" i="1"/>
  <c r="H58" i="1"/>
  <c r="H52" i="1"/>
  <c r="H33" i="1"/>
  <c r="G70" i="1"/>
  <c r="G58" i="1"/>
  <c r="G52" i="1"/>
  <c r="G33" i="1"/>
  <c r="F73" i="1"/>
  <c r="E73" i="1"/>
  <c r="D73" i="1"/>
  <c r="C73" i="1"/>
  <c r="F66" i="1"/>
  <c r="E66" i="1"/>
  <c r="D66" i="1"/>
  <c r="C66" i="1"/>
  <c r="F60" i="1"/>
  <c r="E60" i="1"/>
  <c r="D60" i="1"/>
  <c r="C60" i="1"/>
  <c r="F54" i="1"/>
  <c r="E54" i="1"/>
  <c r="H54" i="1" s="1"/>
  <c r="D54" i="1"/>
  <c r="C54" i="1"/>
  <c r="F48" i="1"/>
  <c r="E48" i="1"/>
  <c r="D48" i="1"/>
  <c r="C48" i="1"/>
  <c r="C41" i="1"/>
  <c r="H27" i="1"/>
  <c r="H28" i="1"/>
  <c r="G27" i="1"/>
  <c r="G28" i="1"/>
  <c r="H26" i="1"/>
  <c r="G26" i="1"/>
  <c r="H108" i="2"/>
  <c r="G108" i="2"/>
  <c r="H101" i="2"/>
  <c r="G101" i="2"/>
  <c r="H85" i="2"/>
  <c r="G85" i="2"/>
  <c r="H79" i="2"/>
  <c r="G79" i="2"/>
  <c r="H78" i="2"/>
  <c r="G78" i="2"/>
  <c r="H59" i="2"/>
  <c r="G59" i="2"/>
  <c r="H53" i="2"/>
  <c r="G53" i="2"/>
  <c r="G66" i="1" l="1"/>
  <c r="G54" i="1"/>
  <c r="G48" i="1"/>
  <c r="H73" i="1"/>
  <c r="H41" i="1"/>
  <c r="G60" i="1"/>
  <c r="H60" i="1"/>
  <c r="H48" i="1"/>
  <c r="H77" i="1"/>
  <c r="G77" i="1"/>
  <c r="H66" i="1"/>
  <c r="H84" i="1"/>
  <c r="G84" i="1"/>
  <c r="G73" i="1"/>
  <c r="G41" i="1"/>
  <c r="G126" i="2"/>
  <c r="F118" i="2"/>
  <c r="G118" i="2" s="1"/>
  <c r="H126" i="2"/>
  <c r="H46" i="2"/>
  <c r="G46" i="2"/>
  <c r="H45" i="2"/>
  <c r="G45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F35" i="1"/>
  <c r="E35" i="1"/>
  <c r="C35" i="1"/>
  <c r="G35" i="1" l="1"/>
  <c r="H35" i="1"/>
  <c r="H118" i="2"/>
  <c r="F29" i="1"/>
  <c r="E29" i="1"/>
  <c r="D29" i="1"/>
  <c r="C29" i="1"/>
  <c r="H20" i="1"/>
  <c r="H21" i="1"/>
  <c r="H19" i="1"/>
  <c r="G20" i="1"/>
  <c r="G21" i="1"/>
  <c r="G19" i="1"/>
  <c r="F22" i="1"/>
  <c r="E22" i="1"/>
  <c r="D22" i="1"/>
  <c r="C22" i="1"/>
  <c r="H22" i="1" l="1"/>
  <c r="C5" i="2"/>
  <c r="H29" i="1"/>
  <c r="G29" i="1"/>
  <c r="D8" i="2"/>
  <c r="E8" i="2"/>
  <c r="F8" i="2"/>
  <c r="F5" i="2" s="1"/>
  <c r="G22" i="1"/>
  <c r="H12" i="1"/>
  <c r="H13" i="1"/>
  <c r="H14" i="1"/>
  <c r="G12" i="1"/>
  <c r="G13" i="1"/>
  <c r="G14" i="1"/>
  <c r="F15" i="1"/>
  <c r="F8" i="1" s="1"/>
  <c r="F5" i="1" s="1"/>
  <c r="E15" i="1"/>
  <c r="E8" i="1" s="1"/>
  <c r="D15" i="1"/>
  <c r="D8" i="1" s="1"/>
  <c r="C15" i="1"/>
  <c r="C8" i="1" s="1"/>
  <c r="C5" i="1" s="1"/>
  <c r="H8" i="2" l="1"/>
  <c r="E5" i="2"/>
  <c r="H5" i="2" s="1"/>
  <c r="D5" i="2"/>
  <c r="G5" i="2" s="1"/>
  <c r="G8" i="2"/>
  <c r="E5" i="1"/>
  <c r="H5" i="1" s="1"/>
  <c r="H8" i="1"/>
  <c r="H15" i="1"/>
  <c r="D5" i="1"/>
  <c r="G5" i="1" s="1"/>
  <c r="G8" i="1"/>
  <c r="G15" i="1"/>
</calcChain>
</file>

<file path=xl/sharedStrings.xml><?xml version="1.0" encoding="utf-8"?>
<sst xmlns="http://schemas.openxmlformats.org/spreadsheetml/2006/main" count="314" uniqueCount="55">
  <si>
    <t>PRIHODI</t>
  </si>
  <si>
    <t>PROGRAM:</t>
  </si>
  <si>
    <t>Račun</t>
  </si>
  <si>
    <t>Naziv računa</t>
  </si>
  <si>
    <t>Indeks</t>
  </si>
  <si>
    <t>Ukupno:</t>
  </si>
  <si>
    <t>Izvor financiranja: Vlastiti prihodi</t>
  </si>
  <si>
    <t>Izvor financiranja: Prihodi za posebne namjene</t>
  </si>
  <si>
    <t>Izvor financiranja: Vlastiti prihodi – preneseni višak</t>
  </si>
  <si>
    <t>Izvor financiranja: Pomoći proračunskim korisnicima iz Državnog proračuna</t>
  </si>
  <si>
    <t>Izvor financiranja: Donacije</t>
  </si>
  <si>
    <t>RASHODI</t>
  </si>
  <si>
    <t>Indeks 5/3</t>
  </si>
  <si>
    <t>Indeks 5/4</t>
  </si>
  <si>
    <t xml:space="preserve">Indeks </t>
  </si>
  <si>
    <t>Ukupno</t>
  </si>
  <si>
    <t>Izvor financiranja: Pomoći proračunskim korisnicima iz Državnog proračuna - preneseni višak</t>
  </si>
  <si>
    <t>Izvor financiranja: Donacije - preneseni višak</t>
  </si>
  <si>
    <t>Izvor financiranja: Vlastiti prihodi - preneseni višak</t>
  </si>
  <si>
    <t xml:space="preserve">Izvor financiranja: Donacije </t>
  </si>
  <si>
    <t>Plaće (Bruto)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</si>
  <si>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</si>
  <si>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</si>
  <si>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</si>
  <si>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</si>
  <si>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</si>
  <si>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</si>
  <si>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</si>
  <si>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Ostali financijski rashodi</t>
  </si>
  <si>
    <t>Građevinski objekti</t>
  </si>
  <si>
    <t>Postrojenja i oprema</t>
  </si>
  <si>
    <t>Prijevozna sredstva</t>
  </si>
  <si>
    <t>Knjige, umjetnička djela i ostale izložbene vrijednosti</t>
  </si>
  <si>
    <t>IZVJEŠTAJ O IZVRŠENJU FINANCIJSKOG PLANA ZA 2021.</t>
  </si>
  <si>
    <t>Izvorni plan 2021.</t>
  </si>
  <si>
    <t>Tekući plan 2021.</t>
  </si>
  <si>
    <t>Ostvareno /izvršeno 2021  .</t>
  </si>
  <si>
    <t>Ostvareno /izvršeno 2021.</t>
  </si>
  <si>
    <t>Izvor financiranja: DNŽ investicijska ulaganja</t>
  </si>
  <si>
    <t>Izvor financiranja: DNŽ Opći prihodi i primici</t>
  </si>
  <si>
    <t>Prihodi od financijske imovine</t>
  </si>
  <si>
    <t xml:space="preserve">Prihodi od pruženih usluga </t>
  </si>
  <si>
    <t xml:space="preserve">Višak prihoda </t>
  </si>
  <si>
    <t>Prihodi po posebnim propisima</t>
  </si>
  <si>
    <t>Pomoći iz državnog proračuna</t>
  </si>
  <si>
    <t xml:space="preserve">Donacije </t>
  </si>
  <si>
    <t xml:space="preserve"> </t>
  </si>
  <si>
    <t>Osiguranje uvjeta za redovno poslovanje</t>
  </si>
  <si>
    <t>NAZIV ŠKOLE: GIMNAZIJA DUBROVNIK</t>
  </si>
  <si>
    <t>Kapitalna ulaganja</t>
  </si>
  <si>
    <t xml:space="preserve">Izvor financiranja: DNŽ školska shema voća </t>
  </si>
  <si>
    <t>Namirnice</t>
  </si>
  <si>
    <t>Izvor financiranja: DNŽ Natjecanja iz znanja učenika</t>
  </si>
  <si>
    <t>DNŽ Natjecanja iz znanja učenika</t>
  </si>
  <si>
    <t>DNŽ Ostali nespomenuti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</si>
</sst>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2" borderId="7" xfId="0" applyFont="1" applyFill="1" applyBorder="1" applyAlignment="1">
      <alignment vertical="center" wrapText="1"/>
    </xf>
    <xf numFmtId="2" fontId="2" fillId="0" borderId="7" xfId="0" applyNumberFormat="1" applyFont="1" applyBorder="1" applyAlignment="1">
      <alignment vertical="center" wrapText="1"/>
    </xf>
    <xf numFmtId="2" fontId="2" fillId="2" borderId="7" xfId="0" applyNumberFormat="1" applyFont="1" applyFill="1" applyBorder="1" applyAlignment="1">
      <alignment vertical="center" wrapText="1"/>
    </xf>
    <xf numFmtId="2" fontId="2" fillId="0" borderId="7" xfId="0" applyNumberFormat="1" applyFont="1" applyBorder="1" applyAlignment="1">
      <alignment horizontal="righ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2" fontId="2" fillId="2" borderId="11" xfId="0" applyNumberFormat="1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vertical="center" wrapText="1"/>
    </xf>
    <xf numFmtId="2" fontId="2" fillId="4" borderId="0" xfId="0" applyNumberFormat="1" applyFont="1" applyFill="1" applyBorder="1" applyAlignment="1">
      <alignment vertical="center" wrapText="1"/>
    </xf>
    <xf numFmtId="2" fontId="2" fillId="5" borderId="7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2" fontId="2" fillId="5" borderId="11" xfId="0" applyNumberFormat="1" applyFont="1" applyFill="1" applyBorder="1" applyAlignment="1">
      <alignment vertical="center" wrapText="1"/>
    </xf>
    <xf numFmtId="2" fontId="2" fillId="2" borderId="9" xfId="0" applyNumberFormat="1" applyFont="1" applyFill="1" applyBorder="1" applyAlignment="1">
      <alignment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 wrapText="1"/>
    </xf>
    <xf numFmtId="164" fontId="2" fillId="2" borderId="7" xfId="0" applyNumberFormat="1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164" fontId="2" fillId="5" borderId="7" xfId="0" applyNumberFormat="1" applyFont="1" applyFill="1" applyBorder="1" applyAlignment="1">
      <alignment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view="pageBreakPreview" zoomScaleNormal="100" zoomScaleSheetLayoutView="100" workbookViewId="0">
      <selection activeCell="G50" sqref="G50"/>
    </sheetView>
  </sheetViews>
  <sheetFormatPr defaultRowHeight="15" x14ac:dyDescent="0.25"/>
  <cols>
    <col min="1" max="1" width="9" bestFit="1" customWidth="1"/>
    <col min="2" max="2" width="46.140625" customWidth="1"/>
    <col min="3" max="3" width="15.5703125" customWidth="1"/>
    <col min="4" max="4" width="15.28515625" customWidth="1"/>
    <col min="5" max="5" width="15.85546875" customWidth="1"/>
    <col min="6" max="6" width="14.7109375" customWidth="1"/>
    <col min="7" max="8" width="12.85546875" bestFit="1" customWidth="1"/>
  </cols>
  <sheetData>
    <row r="1" spans="1:8" ht="16.5" thickBot="1" x14ac:dyDescent="0.3">
      <c r="A1" s="16" t="s">
        <v>48</v>
      </c>
      <c r="B1" s="16"/>
      <c r="C1" s="17"/>
      <c r="D1" s="18"/>
      <c r="E1" s="18"/>
      <c r="F1" s="18"/>
      <c r="G1" s="18"/>
      <c r="H1" s="19"/>
    </row>
    <row r="2" spans="1:8" ht="16.5" thickBot="1" x14ac:dyDescent="0.3">
      <c r="A2" s="47" t="s">
        <v>33</v>
      </c>
      <c r="B2" s="48"/>
      <c r="C2" s="48"/>
      <c r="D2" s="48"/>
      <c r="E2" s="48"/>
      <c r="F2" s="48"/>
      <c r="G2" s="48"/>
      <c r="H2" s="49"/>
    </row>
    <row r="3" spans="1:8" ht="32.25" thickBot="1" x14ac:dyDescent="0.3">
      <c r="A3" s="50" t="s">
        <v>0</v>
      </c>
      <c r="B3" s="51"/>
      <c r="C3" s="24"/>
      <c r="D3" s="24" t="s">
        <v>34</v>
      </c>
      <c r="E3" s="24" t="s">
        <v>35</v>
      </c>
      <c r="F3" s="24" t="s">
        <v>37</v>
      </c>
      <c r="G3" s="24" t="s">
        <v>4</v>
      </c>
      <c r="H3" s="24" t="s">
        <v>4</v>
      </c>
    </row>
    <row r="4" spans="1:8" ht="16.5" thickBot="1" x14ac:dyDescent="0.3">
      <c r="A4" s="5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</row>
    <row r="5" spans="1:8" ht="16.5" thickBot="1" x14ac:dyDescent="0.3">
      <c r="A5" s="9"/>
      <c r="B5" s="11" t="s">
        <v>5</v>
      </c>
      <c r="C5" s="38">
        <f>C8+C77</f>
        <v>0</v>
      </c>
      <c r="D5" s="38">
        <f>D8+D77</f>
        <v>9619760</v>
      </c>
      <c r="E5" s="38">
        <f>E8+E77</f>
        <v>9901982</v>
      </c>
      <c r="F5" s="38">
        <f>F8+F77</f>
        <v>9994820.8200000003</v>
      </c>
      <c r="G5" s="43">
        <f t="shared" ref="G5" si="0">F5/D5*100</f>
        <v>103.89885839147755</v>
      </c>
      <c r="H5" s="43">
        <f t="shared" ref="H5" si="1">F5/E5*100</f>
        <v>100.93757815354543</v>
      </c>
    </row>
    <row r="6" spans="1:8" ht="32.25" thickBot="1" x14ac:dyDescent="0.3">
      <c r="A6" s="50" t="s">
        <v>1</v>
      </c>
      <c r="B6" s="51"/>
      <c r="C6" s="24"/>
      <c r="D6" s="24" t="s">
        <v>34</v>
      </c>
      <c r="E6" s="24" t="s">
        <v>35</v>
      </c>
      <c r="F6" s="24" t="s">
        <v>37</v>
      </c>
      <c r="G6" s="24" t="s">
        <v>4</v>
      </c>
      <c r="H6" s="24" t="s">
        <v>4</v>
      </c>
    </row>
    <row r="7" spans="1:8" ht="16.5" thickBot="1" x14ac:dyDescent="0.3">
      <c r="A7" s="5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</row>
    <row r="8" spans="1:8" ht="16.5" thickBot="1" x14ac:dyDescent="0.3">
      <c r="A8" s="9"/>
      <c r="B8" s="10" t="s">
        <v>5</v>
      </c>
      <c r="C8" s="37">
        <f>C15+C22+C29+C35+C41+C48+C54+C60+C66+C73</f>
        <v>0</v>
      </c>
      <c r="D8" s="37">
        <f>D15+D22+D29+D35+D41+D48+D54+D60+D66+D73</f>
        <v>9379760</v>
      </c>
      <c r="E8" s="37">
        <f>E15+E22+E29+E35+E41+E48+E54+E60+E66+E73</f>
        <v>9776982</v>
      </c>
      <c r="F8" s="37">
        <f>F15+F22+F29+F35+F41+F48+F54+F60+F66+F73</f>
        <v>9869820.8200000003</v>
      </c>
      <c r="G8" s="43">
        <f t="shared" ref="G8" si="2">F8/D8*100</f>
        <v>105.22466267793634</v>
      </c>
      <c r="H8" s="43">
        <f t="shared" ref="H8" si="3">F8/E8*100</f>
        <v>100.94956521347795</v>
      </c>
    </row>
    <row r="9" spans="1:8" ht="16.5" thickBot="1" x14ac:dyDescent="0.3">
      <c r="A9" s="50" t="s">
        <v>39</v>
      </c>
      <c r="B9" s="52"/>
      <c r="C9" s="52"/>
      <c r="D9" s="52"/>
      <c r="E9" s="52"/>
      <c r="F9" s="52"/>
      <c r="G9" s="52"/>
      <c r="H9" s="51"/>
    </row>
    <row r="10" spans="1:8" ht="32.25" thickBot="1" x14ac:dyDescent="0.3">
      <c r="A10" s="3" t="s">
        <v>2</v>
      </c>
      <c r="B10" s="4" t="s">
        <v>3</v>
      </c>
      <c r="C10" s="4"/>
      <c r="D10" s="4" t="s">
        <v>34</v>
      </c>
      <c r="E10" s="4" t="s">
        <v>35</v>
      </c>
      <c r="F10" s="4" t="s">
        <v>37</v>
      </c>
      <c r="G10" s="4" t="s">
        <v>12</v>
      </c>
      <c r="H10" s="4" t="s">
        <v>13</v>
      </c>
    </row>
    <row r="11" spans="1:8" ht="16.5" thickBot="1" x14ac:dyDescent="0.3">
      <c r="A11" s="5"/>
      <c r="B11" s="6">
        <v>1</v>
      </c>
      <c r="C11" s="6">
        <v>2</v>
      </c>
      <c r="D11" s="6">
        <v>3</v>
      </c>
      <c r="E11" s="6">
        <v>4</v>
      </c>
      <c r="F11" s="6">
        <v>5</v>
      </c>
      <c r="G11" s="6">
        <v>6</v>
      </c>
      <c r="H11" s="6">
        <v>7</v>
      </c>
    </row>
    <row r="12" spans="1:8" ht="16.5" thickBot="1" x14ac:dyDescent="0.3">
      <c r="A12" s="7">
        <v>671</v>
      </c>
      <c r="B12" s="8" t="s">
        <v>47</v>
      </c>
      <c r="C12" s="21"/>
      <c r="D12" s="21">
        <v>734455</v>
      </c>
      <c r="E12" s="21">
        <v>720042</v>
      </c>
      <c r="F12" s="21">
        <v>720042</v>
      </c>
      <c r="G12" s="43">
        <f t="shared" ref="G12:G15" si="4">F12/D12*100</f>
        <v>98.037592500561644</v>
      </c>
      <c r="H12" s="20">
        <f t="shared" ref="H12:H15" si="5">F12/E12*100</f>
        <v>100</v>
      </c>
    </row>
    <row r="13" spans="1:8" ht="16.5" thickBot="1" x14ac:dyDescent="0.3">
      <c r="A13" s="7"/>
      <c r="B13" s="8"/>
      <c r="C13" s="21"/>
      <c r="D13" s="21">
        <v>0</v>
      </c>
      <c r="E13" s="21">
        <v>0</v>
      </c>
      <c r="F13" s="21">
        <v>0</v>
      </c>
      <c r="G13" s="20" t="e">
        <f t="shared" si="4"/>
        <v>#DIV/0!</v>
      </c>
      <c r="H13" s="20" t="e">
        <f t="shared" si="5"/>
        <v>#DIV/0!</v>
      </c>
    </row>
    <row r="14" spans="1:8" ht="16.5" thickBot="1" x14ac:dyDescent="0.3">
      <c r="A14" s="7"/>
      <c r="B14" s="8"/>
      <c r="C14" s="21"/>
      <c r="D14" s="21">
        <v>0</v>
      </c>
      <c r="E14" s="21">
        <v>0</v>
      </c>
      <c r="F14" s="21">
        <v>0</v>
      </c>
      <c r="G14" s="20" t="e">
        <f t="shared" si="4"/>
        <v>#DIV/0!</v>
      </c>
      <c r="H14" s="20" t="e">
        <f t="shared" si="5"/>
        <v>#DIV/0!</v>
      </c>
    </row>
    <row r="15" spans="1:8" ht="16.5" thickBot="1" x14ac:dyDescent="0.3">
      <c r="A15" s="7"/>
      <c r="B15" s="8" t="s">
        <v>5</v>
      </c>
      <c r="C15" s="22">
        <f>SUM(C12:C14)</f>
        <v>0</v>
      </c>
      <c r="D15" s="22">
        <f>SUM(D12:D14)</f>
        <v>734455</v>
      </c>
      <c r="E15" s="22">
        <f>SUM(E12:E14)</f>
        <v>720042</v>
      </c>
      <c r="F15" s="22">
        <f>SUM(F12:F14)</f>
        <v>720042</v>
      </c>
      <c r="G15" s="43">
        <f t="shared" si="4"/>
        <v>98.037592500561644</v>
      </c>
      <c r="H15" s="20">
        <f t="shared" si="5"/>
        <v>100</v>
      </c>
    </row>
    <row r="16" spans="1:8" ht="16.5" thickBot="1" x14ac:dyDescent="0.3">
      <c r="A16" s="50" t="s">
        <v>6</v>
      </c>
      <c r="B16" s="52"/>
      <c r="C16" s="52"/>
      <c r="D16" s="52"/>
      <c r="E16" s="52"/>
      <c r="F16" s="52"/>
      <c r="G16" s="52"/>
      <c r="H16" s="51"/>
    </row>
    <row r="17" spans="1:8" ht="32.25" thickBot="1" x14ac:dyDescent="0.3">
      <c r="A17" s="3" t="s">
        <v>2</v>
      </c>
      <c r="B17" s="4" t="s">
        <v>3</v>
      </c>
      <c r="C17" s="4"/>
      <c r="D17" s="4" t="s">
        <v>34</v>
      </c>
      <c r="E17" s="4" t="s">
        <v>35</v>
      </c>
      <c r="F17" s="4" t="s">
        <v>37</v>
      </c>
      <c r="G17" s="4" t="s">
        <v>12</v>
      </c>
      <c r="H17" s="4" t="s">
        <v>13</v>
      </c>
    </row>
    <row r="18" spans="1:8" ht="16.5" thickBot="1" x14ac:dyDescent="0.3">
      <c r="A18" s="3"/>
      <c r="B18" s="6">
        <v>1</v>
      </c>
      <c r="C18" s="6">
        <v>2</v>
      </c>
      <c r="D18" s="6">
        <v>3</v>
      </c>
      <c r="E18" s="6">
        <v>4</v>
      </c>
      <c r="F18" s="6">
        <v>5</v>
      </c>
      <c r="G18" s="6">
        <v>6</v>
      </c>
      <c r="H18" s="6">
        <v>7</v>
      </c>
    </row>
    <row r="19" spans="1:8" ht="16.5" thickBot="1" x14ac:dyDescent="0.3">
      <c r="A19" s="3">
        <v>641</v>
      </c>
      <c r="B19" s="8" t="s">
        <v>40</v>
      </c>
      <c r="C19" s="23"/>
      <c r="D19" s="23">
        <v>0</v>
      </c>
      <c r="E19" s="23">
        <v>5</v>
      </c>
      <c r="F19" s="23">
        <v>1.65</v>
      </c>
      <c r="G19" s="20" t="e">
        <f t="shared" ref="G19:G22" si="6">F19/D19*100</f>
        <v>#DIV/0!</v>
      </c>
      <c r="H19" s="20">
        <f t="shared" ref="H19:H22" si="7">F19/E19*100</f>
        <v>32.999999999999993</v>
      </c>
    </row>
    <row r="20" spans="1:8" ht="16.5" thickBot="1" x14ac:dyDescent="0.3">
      <c r="A20" s="3">
        <v>661</v>
      </c>
      <c r="B20" s="8" t="s">
        <v>41</v>
      </c>
      <c r="C20" s="23"/>
      <c r="D20" s="23">
        <v>70000</v>
      </c>
      <c r="E20" s="23">
        <v>139995</v>
      </c>
      <c r="F20" s="23">
        <v>138192.35999999999</v>
      </c>
      <c r="G20" s="43">
        <f t="shared" si="6"/>
        <v>197.41765714285714</v>
      </c>
      <c r="H20" s="43">
        <f t="shared" si="7"/>
        <v>98.712354012643303</v>
      </c>
    </row>
    <row r="21" spans="1:8" ht="16.5" thickBot="1" x14ac:dyDescent="0.3">
      <c r="A21" s="7"/>
      <c r="B21" s="8"/>
      <c r="C21" s="21"/>
      <c r="D21" s="23">
        <v>0</v>
      </c>
      <c r="E21" s="23">
        <v>0</v>
      </c>
      <c r="F21" s="23">
        <v>0</v>
      </c>
      <c r="G21" s="20" t="e">
        <f t="shared" si="6"/>
        <v>#DIV/0!</v>
      </c>
      <c r="H21" s="20" t="e">
        <f t="shared" si="7"/>
        <v>#DIV/0!</v>
      </c>
    </row>
    <row r="22" spans="1:8" ht="16.5" thickBot="1" x14ac:dyDescent="0.3">
      <c r="A22" s="7"/>
      <c r="B22" s="8" t="s">
        <v>5</v>
      </c>
      <c r="C22" s="22">
        <f>SUM(C19:C21)</f>
        <v>0</v>
      </c>
      <c r="D22" s="22">
        <f>SUM(D19:D21)</f>
        <v>70000</v>
      </c>
      <c r="E22" s="22">
        <f>SUM(E19:E21)</f>
        <v>140000</v>
      </c>
      <c r="F22" s="22">
        <f>SUM(F19:F21)</f>
        <v>138194.00999999998</v>
      </c>
      <c r="G22" s="43">
        <f t="shared" si="6"/>
        <v>197.42001428571425</v>
      </c>
      <c r="H22" s="43">
        <f t="shared" si="7"/>
        <v>98.710007142857123</v>
      </c>
    </row>
    <row r="23" spans="1:8" ht="16.5" thickBot="1" x14ac:dyDescent="0.3">
      <c r="A23" s="50" t="s">
        <v>8</v>
      </c>
      <c r="B23" s="52"/>
      <c r="C23" s="52"/>
      <c r="D23" s="52"/>
      <c r="E23" s="52"/>
      <c r="F23" s="52"/>
      <c r="G23" s="52"/>
      <c r="H23" s="51"/>
    </row>
    <row r="24" spans="1:8" ht="32.25" thickBot="1" x14ac:dyDescent="0.3">
      <c r="A24" s="3" t="s">
        <v>2</v>
      </c>
      <c r="B24" s="4" t="s">
        <v>3</v>
      </c>
      <c r="C24" s="4"/>
      <c r="D24" s="4" t="s">
        <v>34</v>
      </c>
      <c r="E24" s="4" t="s">
        <v>35</v>
      </c>
      <c r="F24" s="4" t="s">
        <v>37</v>
      </c>
      <c r="G24" s="4" t="s">
        <v>12</v>
      </c>
      <c r="H24" s="4" t="s">
        <v>13</v>
      </c>
    </row>
    <row r="25" spans="1:8" ht="16.5" thickBot="1" x14ac:dyDescent="0.3">
      <c r="A25" s="3"/>
      <c r="B25" s="6">
        <v>1</v>
      </c>
      <c r="C25" s="6">
        <v>2</v>
      </c>
      <c r="D25" s="6">
        <v>3</v>
      </c>
      <c r="E25" s="6">
        <v>4</v>
      </c>
      <c r="F25" s="6">
        <v>5</v>
      </c>
      <c r="G25" s="6">
        <v>6</v>
      </c>
      <c r="H25" s="6">
        <v>7</v>
      </c>
    </row>
    <row r="26" spans="1:8" ht="16.5" thickBot="1" x14ac:dyDescent="0.3">
      <c r="A26" s="7">
        <v>922</v>
      </c>
      <c r="B26" s="8" t="s">
        <v>42</v>
      </c>
      <c r="C26" s="21"/>
      <c r="D26" s="21">
        <v>0</v>
      </c>
      <c r="E26" s="21">
        <v>7069</v>
      </c>
      <c r="F26" s="21">
        <v>7069.05</v>
      </c>
      <c r="G26" s="20" t="e">
        <f t="shared" ref="G26:G29" si="8">F26/D26*100</f>
        <v>#DIV/0!</v>
      </c>
      <c r="H26" s="43">
        <f t="shared" ref="H26:H29" si="9">F26/E26*100</f>
        <v>100.00070731362287</v>
      </c>
    </row>
    <row r="27" spans="1:8" ht="16.5" thickBot="1" x14ac:dyDescent="0.3">
      <c r="A27" s="7"/>
      <c r="B27" s="8"/>
      <c r="C27" s="21"/>
      <c r="D27" s="21">
        <v>0</v>
      </c>
      <c r="E27" s="21">
        <v>0</v>
      </c>
      <c r="F27" s="21">
        <v>0</v>
      </c>
      <c r="G27" s="20" t="e">
        <f t="shared" si="8"/>
        <v>#DIV/0!</v>
      </c>
      <c r="H27" s="43" t="e">
        <f t="shared" si="9"/>
        <v>#DIV/0!</v>
      </c>
    </row>
    <row r="28" spans="1:8" ht="16.5" thickBot="1" x14ac:dyDescent="0.3">
      <c r="A28" s="7"/>
      <c r="B28" s="8"/>
      <c r="C28" s="21"/>
      <c r="D28" s="21">
        <v>0</v>
      </c>
      <c r="E28" s="21">
        <v>0</v>
      </c>
      <c r="F28" s="21">
        <v>0</v>
      </c>
      <c r="G28" s="20" t="e">
        <f t="shared" si="8"/>
        <v>#DIV/0!</v>
      </c>
      <c r="H28" s="43" t="e">
        <f t="shared" si="9"/>
        <v>#DIV/0!</v>
      </c>
    </row>
    <row r="29" spans="1:8" ht="16.5" thickBot="1" x14ac:dyDescent="0.3">
      <c r="A29" s="7"/>
      <c r="B29" s="8" t="s">
        <v>5</v>
      </c>
      <c r="C29" s="22">
        <f>SUM(C26:C28)</f>
        <v>0</v>
      </c>
      <c r="D29" s="22">
        <f>SUM(D26:D28)</f>
        <v>0</v>
      </c>
      <c r="E29" s="22">
        <f>SUM(E26:E28)</f>
        <v>7069</v>
      </c>
      <c r="F29" s="22">
        <f>SUM(F26:F28)</f>
        <v>7069.05</v>
      </c>
      <c r="G29" s="20" t="e">
        <f t="shared" si="8"/>
        <v>#DIV/0!</v>
      </c>
      <c r="H29" s="43">
        <f t="shared" si="9"/>
        <v>100.00070731362287</v>
      </c>
    </row>
    <row r="30" spans="1:8" ht="16.5" thickBot="1" x14ac:dyDescent="0.3">
      <c r="A30" s="50" t="s">
        <v>7</v>
      </c>
      <c r="B30" s="52"/>
      <c r="C30" s="52"/>
      <c r="D30" s="52"/>
      <c r="E30" s="52"/>
      <c r="F30" s="52"/>
      <c r="G30" s="52"/>
      <c r="H30" s="51"/>
    </row>
    <row r="31" spans="1:8" ht="32.25" thickBot="1" x14ac:dyDescent="0.3">
      <c r="A31" s="3" t="s">
        <v>2</v>
      </c>
      <c r="B31" s="4" t="s">
        <v>3</v>
      </c>
      <c r="C31" s="4"/>
      <c r="D31" s="4" t="s">
        <v>34</v>
      </c>
      <c r="E31" s="4" t="s">
        <v>35</v>
      </c>
      <c r="F31" s="4" t="s">
        <v>37</v>
      </c>
      <c r="G31" s="4" t="s">
        <v>12</v>
      </c>
      <c r="H31" s="4" t="s">
        <v>13</v>
      </c>
    </row>
    <row r="32" spans="1:8" ht="16.5" thickBot="1" x14ac:dyDescent="0.3">
      <c r="A32" s="5"/>
      <c r="B32" s="6">
        <v>1</v>
      </c>
      <c r="C32" s="6">
        <v>2</v>
      </c>
      <c r="D32" s="6">
        <v>3</v>
      </c>
      <c r="E32" s="6">
        <v>4</v>
      </c>
      <c r="F32" s="6">
        <v>5</v>
      </c>
      <c r="G32" s="6">
        <v>6</v>
      </c>
      <c r="H32" s="6">
        <v>7</v>
      </c>
    </row>
    <row r="33" spans="1:8" ht="16.5" thickBot="1" x14ac:dyDescent="0.3">
      <c r="A33" s="7">
        <v>652</v>
      </c>
      <c r="B33" s="8" t="s">
        <v>43</v>
      </c>
      <c r="C33" s="21"/>
      <c r="D33" s="21">
        <v>0</v>
      </c>
      <c r="E33" s="21">
        <v>7351</v>
      </c>
      <c r="F33" s="21">
        <v>7350.82</v>
      </c>
      <c r="G33" s="20" t="e">
        <f t="shared" ref="G33:G35" si="10">F33/D33*100</f>
        <v>#DIV/0!</v>
      </c>
      <c r="H33" s="43">
        <f t="shared" ref="H33:H35" si="11">F33/E33*100</f>
        <v>99.997551353557341</v>
      </c>
    </row>
    <row r="34" spans="1:8" ht="16.5" thickBot="1" x14ac:dyDescent="0.3">
      <c r="A34" s="7"/>
      <c r="B34" s="8"/>
      <c r="C34" s="21"/>
      <c r="D34" s="21">
        <v>0</v>
      </c>
      <c r="E34" s="21">
        <v>0</v>
      </c>
      <c r="F34" s="21">
        <v>0</v>
      </c>
      <c r="G34" s="20" t="e">
        <f t="shared" si="10"/>
        <v>#DIV/0!</v>
      </c>
      <c r="H34" s="43" t="e">
        <f t="shared" si="11"/>
        <v>#DIV/0!</v>
      </c>
    </row>
    <row r="35" spans="1:8" ht="16.5" thickBot="1" x14ac:dyDescent="0.3">
      <c r="A35" s="7"/>
      <c r="B35" s="8" t="s">
        <v>15</v>
      </c>
      <c r="C35" s="32">
        <f>SUM(C33:C34)</f>
        <v>0</v>
      </c>
      <c r="D35" s="32">
        <f>SUM(D33:D34)</f>
        <v>0</v>
      </c>
      <c r="E35" s="32">
        <f>SUM(E33:E34)</f>
        <v>7351</v>
      </c>
      <c r="F35" s="32">
        <f>SUM(F33:F34)</f>
        <v>7350.82</v>
      </c>
      <c r="G35" s="20" t="e">
        <f t="shared" si="10"/>
        <v>#DIV/0!</v>
      </c>
      <c r="H35" s="43">
        <f t="shared" si="11"/>
        <v>99.997551353557341</v>
      </c>
    </row>
    <row r="36" spans="1:8" ht="16.5" thickBot="1" x14ac:dyDescent="0.3">
      <c r="A36" s="50" t="s">
        <v>52</v>
      </c>
      <c r="B36" s="52"/>
      <c r="C36" s="52"/>
      <c r="D36" s="52"/>
      <c r="E36" s="52"/>
      <c r="F36" s="52"/>
      <c r="G36" s="52"/>
      <c r="H36" s="51"/>
    </row>
    <row r="37" spans="1:8" ht="32.25" thickBot="1" x14ac:dyDescent="0.3">
      <c r="A37" s="3" t="s">
        <v>2</v>
      </c>
      <c r="B37" s="4" t="s">
        <v>3</v>
      </c>
      <c r="C37" s="4"/>
      <c r="D37" s="4" t="s">
        <v>34</v>
      </c>
      <c r="E37" s="4" t="s">
        <v>35</v>
      </c>
      <c r="F37" s="4" t="s">
        <v>37</v>
      </c>
      <c r="G37" s="4" t="s">
        <v>12</v>
      </c>
      <c r="H37" s="4" t="s">
        <v>13</v>
      </c>
    </row>
    <row r="38" spans="1:8" ht="16.5" thickBot="1" x14ac:dyDescent="0.3">
      <c r="A38" s="5"/>
      <c r="B38" s="6">
        <v>1</v>
      </c>
      <c r="C38" s="6">
        <v>2</v>
      </c>
      <c r="D38" s="6">
        <v>3</v>
      </c>
      <c r="E38" s="6">
        <v>4</v>
      </c>
      <c r="F38" s="6">
        <v>5</v>
      </c>
      <c r="G38" s="6">
        <v>6</v>
      </c>
      <c r="H38" s="6">
        <v>7</v>
      </c>
    </row>
    <row r="39" spans="1:8" ht="16.5" thickBot="1" x14ac:dyDescent="0.3">
      <c r="A39" s="7">
        <v>671</v>
      </c>
      <c r="B39" s="8" t="s">
        <v>53</v>
      </c>
      <c r="C39" s="8"/>
      <c r="D39" s="21">
        <v>14444</v>
      </c>
      <c r="E39" s="21">
        <v>16945</v>
      </c>
      <c r="F39" s="21">
        <v>13954.95</v>
      </c>
      <c r="G39" s="45">
        <f t="shared" ref="G39" si="12">F39/D39*100</f>
        <v>96.614165051232348</v>
      </c>
      <c r="H39" s="45">
        <f t="shared" ref="H39" si="13">F39/E39*100</f>
        <v>82.354381823546774</v>
      </c>
    </row>
    <row r="40" spans="1:8" ht="16.5" thickBot="1" x14ac:dyDescent="0.3">
      <c r="A40" s="7">
        <v>671</v>
      </c>
      <c r="B40" s="8" t="s">
        <v>54</v>
      </c>
      <c r="C40" s="21"/>
      <c r="D40" s="21">
        <v>2564</v>
      </c>
      <c r="E40" s="21">
        <v>0</v>
      </c>
      <c r="F40" s="21">
        <v>0</v>
      </c>
      <c r="G40" s="45">
        <f t="shared" ref="G40:G41" si="14">F40/D40*100</f>
        <v>0</v>
      </c>
      <c r="H40" s="45" t="e">
        <f t="shared" ref="H40:H41" si="15">F40/E40*100</f>
        <v>#DIV/0!</v>
      </c>
    </row>
    <row r="41" spans="1:8" ht="16.5" thickBot="1" x14ac:dyDescent="0.3">
      <c r="A41" s="7"/>
      <c r="B41" s="8" t="s">
        <v>5</v>
      </c>
      <c r="C41" s="32">
        <f>C40</f>
        <v>0</v>
      </c>
      <c r="D41" s="32">
        <f>SUM(D39:D40)</f>
        <v>17008</v>
      </c>
      <c r="E41" s="32">
        <f t="shared" ref="E41:F41" si="16">SUM(E39:E40)</f>
        <v>16945</v>
      </c>
      <c r="F41" s="32">
        <f t="shared" si="16"/>
        <v>13954.95</v>
      </c>
      <c r="G41" s="43">
        <f t="shared" si="14"/>
        <v>82.049329727187214</v>
      </c>
      <c r="H41" s="43">
        <f t="shared" si="15"/>
        <v>82.354381823546774</v>
      </c>
    </row>
    <row r="42" spans="1:8" ht="16.5" thickBot="1" x14ac:dyDescent="0.3">
      <c r="A42" s="50" t="s">
        <v>9</v>
      </c>
      <c r="B42" s="52"/>
      <c r="C42" s="52"/>
      <c r="D42" s="52"/>
      <c r="E42" s="52"/>
      <c r="F42" s="52"/>
      <c r="G42" s="52"/>
      <c r="H42" s="51"/>
    </row>
    <row r="43" spans="1:8" ht="32.25" thickBot="1" x14ac:dyDescent="0.3">
      <c r="A43" s="3" t="s">
        <v>2</v>
      </c>
      <c r="B43" s="4" t="s">
        <v>3</v>
      </c>
      <c r="C43" s="4"/>
      <c r="D43" s="4" t="s">
        <v>34</v>
      </c>
      <c r="E43" s="4" t="s">
        <v>35</v>
      </c>
      <c r="F43" s="4" t="s">
        <v>37</v>
      </c>
      <c r="G43" s="4" t="s">
        <v>12</v>
      </c>
      <c r="H43" s="4" t="s">
        <v>13</v>
      </c>
    </row>
    <row r="44" spans="1:8" ht="16.5" thickBot="1" x14ac:dyDescent="0.3">
      <c r="A44" s="5"/>
      <c r="B44" s="6">
        <v>1</v>
      </c>
      <c r="C44" s="6">
        <v>2</v>
      </c>
      <c r="D44" s="6">
        <v>3</v>
      </c>
      <c r="E44" s="6">
        <v>4</v>
      </c>
      <c r="F44" s="6">
        <v>5</v>
      </c>
      <c r="G44" s="6">
        <v>6</v>
      </c>
      <c r="H44" s="6">
        <v>7</v>
      </c>
    </row>
    <row r="45" spans="1:8" ht="16.5" thickBot="1" x14ac:dyDescent="0.3">
      <c r="A45" s="7">
        <v>636</v>
      </c>
      <c r="B45" s="8" t="s">
        <v>44</v>
      </c>
      <c r="C45" s="21"/>
      <c r="D45" s="21">
        <v>8447000</v>
      </c>
      <c r="E45" s="21">
        <v>8795100</v>
      </c>
      <c r="F45" s="21">
        <v>8903014.2599999998</v>
      </c>
      <c r="G45" s="43">
        <f t="shared" ref="G45:G48" si="17">F45/D45*100</f>
        <v>105.39853510121937</v>
      </c>
      <c r="H45" s="43">
        <f t="shared" ref="H45:H48" si="18">F45/E45*100</f>
        <v>101.22698161476276</v>
      </c>
    </row>
    <row r="46" spans="1:8" ht="16.5" thickBot="1" x14ac:dyDescent="0.3">
      <c r="A46" s="7"/>
      <c r="B46" s="8"/>
      <c r="C46" s="21"/>
      <c r="D46" s="21">
        <v>0</v>
      </c>
      <c r="E46" s="21">
        <v>0</v>
      </c>
      <c r="F46" s="21">
        <v>0</v>
      </c>
      <c r="G46" s="43" t="e">
        <f t="shared" si="17"/>
        <v>#DIV/0!</v>
      </c>
      <c r="H46" s="43" t="e">
        <f t="shared" si="18"/>
        <v>#DIV/0!</v>
      </c>
    </row>
    <row r="47" spans="1:8" ht="16.5" thickBot="1" x14ac:dyDescent="0.3">
      <c r="A47" s="7"/>
      <c r="B47" s="8"/>
      <c r="C47" s="21"/>
      <c r="D47" s="21">
        <v>0</v>
      </c>
      <c r="E47" s="21">
        <v>0</v>
      </c>
      <c r="F47" s="21">
        <v>0</v>
      </c>
      <c r="G47" s="43" t="e">
        <f t="shared" si="17"/>
        <v>#DIV/0!</v>
      </c>
      <c r="H47" s="43" t="e">
        <f t="shared" si="18"/>
        <v>#DIV/0!</v>
      </c>
    </row>
    <row r="48" spans="1:8" ht="16.5" thickBot="1" x14ac:dyDescent="0.3">
      <c r="A48" s="7"/>
      <c r="B48" s="8" t="s">
        <v>5</v>
      </c>
      <c r="C48" s="32">
        <f>SUM(C45:C47)</f>
        <v>0</v>
      </c>
      <c r="D48" s="32">
        <f>SUM(D45:D47)</f>
        <v>8447000</v>
      </c>
      <c r="E48" s="32">
        <f>SUM(E45:E47)</f>
        <v>8795100</v>
      </c>
      <c r="F48" s="32">
        <f>SUM(F45:F47)</f>
        <v>8903014.2599999998</v>
      </c>
      <c r="G48" s="43">
        <f t="shared" si="17"/>
        <v>105.39853510121937</v>
      </c>
      <c r="H48" s="43">
        <f t="shared" si="18"/>
        <v>101.22698161476276</v>
      </c>
    </row>
    <row r="49" spans="1:8" ht="16.5" thickBot="1" x14ac:dyDescent="0.3">
      <c r="A49" s="50" t="s">
        <v>16</v>
      </c>
      <c r="B49" s="52"/>
      <c r="C49" s="52"/>
      <c r="D49" s="52"/>
      <c r="E49" s="52"/>
      <c r="F49" s="52"/>
      <c r="G49" s="52"/>
      <c r="H49" s="51"/>
    </row>
    <row r="50" spans="1:8" ht="32.25" thickBot="1" x14ac:dyDescent="0.3">
      <c r="A50" s="3" t="s">
        <v>2</v>
      </c>
      <c r="B50" s="4" t="s">
        <v>3</v>
      </c>
      <c r="C50" s="4"/>
      <c r="D50" s="4" t="s">
        <v>34</v>
      </c>
      <c r="E50" s="4" t="s">
        <v>35</v>
      </c>
      <c r="F50" s="4" t="s">
        <v>37</v>
      </c>
      <c r="G50" s="4" t="s">
        <v>12</v>
      </c>
      <c r="H50" s="4" t="s">
        <v>13</v>
      </c>
    </row>
    <row r="51" spans="1:8" ht="16.5" thickBot="1" x14ac:dyDescent="0.3">
      <c r="A51" s="5"/>
      <c r="B51" s="6">
        <v>1</v>
      </c>
      <c r="C51" s="6">
        <v>2</v>
      </c>
      <c r="D51" s="6">
        <v>3</v>
      </c>
      <c r="E51" s="6">
        <v>4</v>
      </c>
      <c r="F51" s="6">
        <v>5</v>
      </c>
      <c r="G51" s="6">
        <v>6</v>
      </c>
      <c r="H51" s="6">
        <v>7</v>
      </c>
    </row>
    <row r="52" spans="1:8" ht="16.5" thickBot="1" x14ac:dyDescent="0.3">
      <c r="A52" s="7">
        <v>922</v>
      </c>
      <c r="B52" s="8" t="s">
        <v>42</v>
      </c>
      <c r="C52" s="21"/>
      <c r="D52" s="21">
        <v>20000</v>
      </c>
      <c r="E52" s="21">
        <v>20000</v>
      </c>
      <c r="F52" s="21">
        <v>20000</v>
      </c>
      <c r="G52" s="20">
        <f t="shared" ref="G52:G54" si="19">F52/D52*100</f>
        <v>100</v>
      </c>
      <c r="H52" s="20">
        <f t="shared" ref="H52:H54" si="20">F52/E52*100</f>
        <v>100</v>
      </c>
    </row>
    <row r="53" spans="1:8" ht="16.5" thickBot="1" x14ac:dyDescent="0.3">
      <c r="A53" s="7"/>
      <c r="B53" s="8"/>
      <c r="C53" s="21"/>
      <c r="D53" s="21">
        <v>0</v>
      </c>
      <c r="E53" s="21">
        <v>0</v>
      </c>
      <c r="F53" s="21">
        <v>0</v>
      </c>
      <c r="G53" s="20" t="e">
        <f t="shared" si="19"/>
        <v>#DIV/0!</v>
      </c>
      <c r="H53" s="20" t="e">
        <f t="shared" si="20"/>
        <v>#DIV/0!</v>
      </c>
    </row>
    <row r="54" spans="1:8" ht="16.5" thickBot="1" x14ac:dyDescent="0.3">
      <c r="A54" s="7"/>
      <c r="B54" s="8" t="s">
        <v>5</v>
      </c>
      <c r="C54" s="32">
        <f>SUM(C52:C53)</f>
        <v>0</v>
      </c>
      <c r="D54" s="32">
        <f>SUM(D52:D53)</f>
        <v>20000</v>
      </c>
      <c r="E54" s="32">
        <f>SUM(E52:E53)</f>
        <v>20000</v>
      </c>
      <c r="F54" s="32">
        <f>SUM(F52:F53)</f>
        <v>20000</v>
      </c>
      <c r="G54" s="20">
        <f t="shared" si="19"/>
        <v>100</v>
      </c>
      <c r="H54" s="20">
        <f t="shared" si="20"/>
        <v>100</v>
      </c>
    </row>
    <row r="55" spans="1:8" ht="16.5" thickBot="1" x14ac:dyDescent="0.3">
      <c r="A55" s="50" t="s">
        <v>10</v>
      </c>
      <c r="B55" s="52"/>
      <c r="C55" s="52"/>
      <c r="D55" s="52"/>
      <c r="E55" s="52"/>
      <c r="F55" s="52"/>
      <c r="G55" s="52"/>
      <c r="H55" s="51"/>
    </row>
    <row r="56" spans="1:8" ht="32.25" thickBot="1" x14ac:dyDescent="0.3">
      <c r="A56" s="3" t="s">
        <v>2</v>
      </c>
      <c r="B56" s="4" t="s">
        <v>3</v>
      </c>
      <c r="C56" s="4"/>
      <c r="D56" s="4" t="s">
        <v>34</v>
      </c>
      <c r="E56" s="4" t="s">
        <v>35</v>
      </c>
      <c r="F56" s="4" t="s">
        <v>37</v>
      </c>
      <c r="G56" s="4" t="s">
        <v>12</v>
      </c>
      <c r="H56" s="4" t="s">
        <v>13</v>
      </c>
    </row>
    <row r="57" spans="1:8" ht="16.5" thickBot="1" x14ac:dyDescent="0.3">
      <c r="A57" s="5"/>
      <c r="B57" s="6">
        <v>1</v>
      </c>
      <c r="C57" s="6">
        <v>2</v>
      </c>
      <c r="D57" s="6">
        <v>3</v>
      </c>
      <c r="E57" s="6">
        <v>4</v>
      </c>
      <c r="F57" s="6">
        <v>5</v>
      </c>
      <c r="G57" s="6">
        <v>6</v>
      </c>
      <c r="H57" s="6">
        <v>7</v>
      </c>
    </row>
    <row r="58" spans="1:8" ht="16.5" thickBot="1" x14ac:dyDescent="0.3">
      <c r="A58" s="7">
        <v>663</v>
      </c>
      <c r="B58" s="8" t="s">
        <v>45</v>
      </c>
      <c r="C58" s="21"/>
      <c r="D58" s="21">
        <v>68000</v>
      </c>
      <c r="E58" s="21">
        <v>29450</v>
      </c>
      <c r="F58" s="21">
        <v>27000</v>
      </c>
      <c r="G58" s="43">
        <f t="shared" ref="G58:G60" si="21">F58/D58*100</f>
        <v>39.705882352941174</v>
      </c>
      <c r="H58" s="43">
        <f t="shared" ref="H58:H60" si="22">F58/E58*100</f>
        <v>91.68081494057725</v>
      </c>
    </row>
    <row r="59" spans="1:8" ht="16.5" thickBot="1" x14ac:dyDescent="0.3">
      <c r="A59" s="7"/>
      <c r="B59" s="8"/>
      <c r="C59" s="21"/>
      <c r="D59" s="21">
        <v>0</v>
      </c>
      <c r="E59" s="21">
        <v>0</v>
      </c>
      <c r="F59" s="21">
        <v>0</v>
      </c>
      <c r="G59" s="20" t="e">
        <f t="shared" si="21"/>
        <v>#DIV/0!</v>
      </c>
      <c r="H59" s="20" t="e">
        <f t="shared" si="22"/>
        <v>#DIV/0!</v>
      </c>
    </row>
    <row r="60" spans="1:8" ht="16.5" thickBot="1" x14ac:dyDescent="0.3">
      <c r="A60" s="7"/>
      <c r="B60" s="8" t="s">
        <v>5</v>
      </c>
      <c r="C60" s="32">
        <f>SUM(C58:C59)</f>
        <v>0</v>
      </c>
      <c r="D60" s="32">
        <f>SUM(D58:D59)</f>
        <v>68000</v>
      </c>
      <c r="E60" s="32">
        <f>SUM(E58:E59)</f>
        <v>29450</v>
      </c>
      <c r="F60" s="32">
        <f>SUM(F58:F59)</f>
        <v>27000</v>
      </c>
      <c r="G60" s="43">
        <f t="shared" si="21"/>
        <v>39.705882352941174</v>
      </c>
      <c r="H60" s="43">
        <f t="shared" si="22"/>
        <v>91.68081494057725</v>
      </c>
    </row>
    <row r="61" spans="1:8" ht="16.5" thickBot="1" x14ac:dyDescent="0.3">
      <c r="A61" s="50" t="s">
        <v>17</v>
      </c>
      <c r="B61" s="52"/>
      <c r="C61" s="52"/>
      <c r="D61" s="52"/>
      <c r="E61" s="52"/>
      <c r="F61" s="52"/>
      <c r="G61" s="52"/>
      <c r="H61" s="51"/>
    </row>
    <row r="62" spans="1:8" ht="32.25" thickBot="1" x14ac:dyDescent="0.3">
      <c r="A62" s="3" t="s">
        <v>2</v>
      </c>
      <c r="B62" s="4" t="s">
        <v>3</v>
      </c>
      <c r="C62" s="4"/>
      <c r="D62" s="4" t="s">
        <v>34</v>
      </c>
      <c r="E62" s="4" t="s">
        <v>35</v>
      </c>
      <c r="F62" s="4" t="s">
        <v>37</v>
      </c>
      <c r="G62" s="4" t="s">
        <v>12</v>
      </c>
      <c r="H62" s="4" t="s">
        <v>13</v>
      </c>
    </row>
    <row r="63" spans="1:8" ht="16.5" thickBot="1" x14ac:dyDescent="0.3">
      <c r="A63" s="5"/>
      <c r="B63" s="6">
        <v>1</v>
      </c>
      <c r="C63" s="6">
        <v>2</v>
      </c>
      <c r="D63" s="6">
        <v>3</v>
      </c>
      <c r="E63" s="6">
        <v>4</v>
      </c>
      <c r="F63" s="6">
        <v>5</v>
      </c>
      <c r="G63" s="6">
        <v>6</v>
      </c>
      <c r="H63" s="6">
        <v>7</v>
      </c>
    </row>
    <row r="64" spans="1:8" ht="16.5" thickBot="1" x14ac:dyDescent="0.3">
      <c r="A64" s="7">
        <v>922</v>
      </c>
      <c r="B64" s="8" t="s">
        <v>42</v>
      </c>
      <c r="C64" s="21"/>
      <c r="D64" s="21">
        <v>0</v>
      </c>
      <c r="E64" s="21">
        <v>17728</v>
      </c>
      <c r="F64" s="21">
        <v>17728.02</v>
      </c>
      <c r="G64" s="20" t="s">
        <v>46</v>
      </c>
      <c r="H64" s="43">
        <f t="shared" ref="H64:H66" si="23">F64/E64*100</f>
        <v>100.00011281588448</v>
      </c>
    </row>
    <row r="65" spans="1:8" ht="16.5" thickBot="1" x14ac:dyDescent="0.3">
      <c r="A65" s="7"/>
      <c r="B65" s="8"/>
      <c r="C65" s="21"/>
      <c r="D65" s="21">
        <v>0</v>
      </c>
      <c r="E65" s="21">
        <v>0</v>
      </c>
      <c r="F65" s="21">
        <v>0</v>
      </c>
      <c r="G65" s="20" t="e">
        <f t="shared" ref="G65:G66" si="24">F65/D65*100</f>
        <v>#DIV/0!</v>
      </c>
      <c r="H65" s="20" t="e">
        <f t="shared" si="23"/>
        <v>#DIV/0!</v>
      </c>
    </row>
    <row r="66" spans="1:8" ht="16.5" thickBot="1" x14ac:dyDescent="0.3">
      <c r="A66" s="7"/>
      <c r="B66" s="8" t="s">
        <v>5</v>
      </c>
      <c r="C66" s="32">
        <f>SUM(C64:C65)</f>
        <v>0</v>
      </c>
      <c r="D66" s="32">
        <f>SUM(D64:D65)</f>
        <v>0</v>
      </c>
      <c r="E66" s="32">
        <f>SUM(E64:E65)</f>
        <v>17728</v>
      </c>
      <c r="F66" s="32">
        <f>SUM(F64:F65)</f>
        <v>17728.02</v>
      </c>
      <c r="G66" s="20" t="e">
        <f t="shared" si="24"/>
        <v>#DIV/0!</v>
      </c>
      <c r="H66" s="43">
        <f t="shared" si="23"/>
        <v>100.00011281588448</v>
      </c>
    </row>
    <row r="67" spans="1:8" ht="16.5" thickBot="1" x14ac:dyDescent="0.3">
      <c r="A67" s="50" t="s">
        <v>50</v>
      </c>
      <c r="B67" s="52"/>
      <c r="C67" s="52"/>
      <c r="D67" s="52"/>
      <c r="E67" s="52"/>
      <c r="F67" s="52"/>
      <c r="G67" s="52"/>
      <c r="H67" s="51"/>
    </row>
    <row r="68" spans="1:8" ht="32.25" thickBot="1" x14ac:dyDescent="0.3">
      <c r="A68" s="3" t="s">
        <v>2</v>
      </c>
      <c r="B68" s="4" t="s">
        <v>3</v>
      </c>
      <c r="C68" s="4"/>
      <c r="D68" s="4" t="s">
        <v>34</v>
      </c>
      <c r="E68" s="4" t="s">
        <v>35</v>
      </c>
      <c r="F68" s="4" t="s">
        <v>37</v>
      </c>
      <c r="G68" s="4" t="s">
        <v>12</v>
      </c>
      <c r="H68" s="4" t="s">
        <v>13</v>
      </c>
    </row>
    <row r="69" spans="1:8" ht="16.5" thickBot="1" x14ac:dyDescent="0.3">
      <c r="A69" s="5"/>
      <c r="B69" s="6">
        <v>1</v>
      </c>
      <c r="C69" s="6">
        <v>2</v>
      </c>
      <c r="D69" s="6">
        <v>3</v>
      </c>
      <c r="E69" s="6">
        <v>4</v>
      </c>
      <c r="F69" s="6">
        <v>5</v>
      </c>
      <c r="G69" s="6">
        <v>6</v>
      </c>
      <c r="H69" s="6">
        <v>7</v>
      </c>
    </row>
    <row r="70" spans="1:8" ht="16.5" thickBot="1" x14ac:dyDescent="0.3">
      <c r="A70" s="7">
        <v>671</v>
      </c>
      <c r="B70" s="8" t="s">
        <v>51</v>
      </c>
      <c r="C70" s="21"/>
      <c r="D70" s="21">
        <v>2680</v>
      </c>
      <c r="E70" s="21">
        <v>2680</v>
      </c>
      <c r="F70" s="21">
        <v>1779.48</v>
      </c>
      <c r="G70" s="43">
        <f t="shared" ref="G70:G73" si="25">F70/D70*100</f>
        <v>66.398507462686567</v>
      </c>
      <c r="H70" s="43">
        <f t="shared" ref="H70:H73" si="26">F70/E70*100</f>
        <v>66.398507462686567</v>
      </c>
    </row>
    <row r="71" spans="1:8" ht="16.5" thickBot="1" x14ac:dyDescent="0.3">
      <c r="A71" s="7">
        <v>671</v>
      </c>
      <c r="B71" s="8" t="s">
        <v>51</v>
      </c>
      <c r="C71" s="21"/>
      <c r="D71" s="21">
        <v>20617</v>
      </c>
      <c r="E71" s="21">
        <v>20617</v>
      </c>
      <c r="F71" s="21">
        <v>13688.23</v>
      </c>
      <c r="G71" s="43">
        <f t="shared" si="25"/>
        <v>66.39292816607653</v>
      </c>
      <c r="H71" s="43">
        <f t="shared" si="26"/>
        <v>66.39292816607653</v>
      </c>
    </row>
    <row r="72" spans="1:8" ht="16.5" thickBot="1" x14ac:dyDescent="0.3">
      <c r="A72" s="7"/>
      <c r="B72" s="8"/>
      <c r="C72" s="21"/>
      <c r="D72" s="21">
        <v>0</v>
      </c>
      <c r="E72" s="21">
        <v>0</v>
      </c>
      <c r="F72" s="21">
        <v>0</v>
      </c>
      <c r="G72" s="43" t="e">
        <f t="shared" si="25"/>
        <v>#DIV/0!</v>
      </c>
      <c r="H72" s="43" t="e">
        <f t="shared" si="26"/>
        <v>#DIV/0!</v>
      </c>
    </row>
    <row r="73" spans="1:8" ht="16.5" thickBot="1" x14ac:dyDescent="0.3">
      <c r="A73" s="7"/>
      <c r="B73" s="8" t="s">
        <v>5</v>
      </c>
      <c r="C73" s="32">
        <f>SUM(C70:C72)</f>
        <v>0</v>
      </c>
      <c r="D73" s="32">
        <f>SUM(D70:D72)</f>
        <v>23297</v>
      </c>
      <c r="E73" s="32">
        <f>SUM(E70:E72)</f>
        <v>23297</v>
      </c>
      <c r="F73" s="32">
        <f>SUM(F70:F72)</f>
        <v>15467.71</v>
      </c>
      <c r="G73" s="43">
        <f t="shared" si="25"/>
        <v>66.393569987552041</v>
      </c>
      <c r="H73" s="43">
        <f t="shared" si="26"/>
        <v>66.393569987552041</v>
      </c>
    </row>
    <row r="74" spans="1:8" ht="16.5" thickBot="1" x14ac:dyDescent="0.3">
      <c r="A74" s="1"/>
      <c r="B74" s="12"/>
      <c r="C74" s="2"/>
      <c r="D74" s="2"/>
      <c r="E74" s="2"/>
      <c r="F74" s="2"/>
      <c r="G74" s="2"/>
      <c r="H74" s="8"/>
    </row>
    <row r="75" spans="1:8" ht="32.25" thickBot="1" x14ac:dyDescent="0.3">
      <c r="A75" s="50" t="s">
        <v>1</v>
      </c>
      <c r="B75" s="51"/>
      <c r="C75" s="24"/>
      <c r="D75" s="24" t="s">
        <v>34</v>
      </c>
      <c r="E75" s="24" t="s">
        <v>35</v>
      </c>
      <c r="F75" s="24" t="s">
        <v>37</v>
      </c>
      <c r="G75" s="24" t="s">
        <v>14</v>
      </c>
      <c r="H75" s="24" t="s">
        <v>14</v>
      </c>
    </row>
    <row r="76" spans="1:8" ht="16.5" thickBot="1" x14ac:dyDescent="0.3">
      <c r="A76" s="5"/>
      <c r="B76" s="6">
        <v>1</v>
      </c>
      <c r="C76" s="6">
        <v>2</v>
      </c>
      <c r="D76" s="6">
        <v>3</v>
      </c>
      <c r="E76" s="6">
        <v>4</v>
      </c>
      <c r="F76" s="6">
        <v>5</v>
      </c>
      <c r="G76" s="6">
        <v>6</v>
      </c>
      <c r="H76" s="6">
        <v>7</v>
      </c>
    </row>
    <row r="77" spans="1:8" ht="16.5" thickBot="1" x14ac:dyDescent="0.3">
      <c r="A77" s="14"/>
      <c r="B77" s="15" t="s">
        <v>5</v>
      </c>
      <c r="C77" s="36">
        <f>C84</f>
        <v>0</v>
      </c>
      <c r="D77" s="36">
        <f t="shared" ref="D77:F77" si="27">D84</f>
        <v>240000</v>
      </c>
      <c r="E77" s="36">
        <f t="shared" si="27"/>
        <v>125000</v>
      </c>
      <c r="F77" s="36">
        <f t="shared" si="27"/>
        <v>125000</v>
      </c>
      <c r="G77" s="43">
        <f t="shared" ref="G77" si="28">F77/D77*100</f>
        <v>52.083333333333336</v>
      </c>
      <c r="H77" s="20">
        <f t="shared" ref="H77" si="29">F77/E77*100</f>
        <v>100</v>
      </c>
    </row>
    <row r="78" spans="1:8" ht="16.5" thickBot="1" x14ac:dyDescent="0.3">
      <c r="A78" s="50" t="s">
        <v>38</v>
      </c>
      <c r="B78" s="52"/>
      <c r="C78" s="52"/>
      <c r="D78" s="52"/>
      <c r="E78" s="52"/>
      <c r="F78" s="52"/>
      <c r="G78" s="52"/>
      <c r="H78" s="51"/>
    </row>
    <row r="79" spans="1:8" ht="32.25" thickBot="1" x14ac:dyDescent="0.3">
      <c r="A79" s="3" t="s">
        <v>2</v>
      </c>
      <c r="B79" s="4" t="s">
        <v>3</v>
      </c>
      <c r="C79" s="4"/>
      <c r="D79" s="4" t="s">
        <v>34</v>
      </c>
      <c r="E79" s="4" t="s">
        <v>35</v>
      </c>
      <c r="F79" s="4" t="s">
        <v>37</v>
      </c>
      <c r="G79" s="4" t="s">
        <v>12</v>
      </c>
      <c r="H79" s="4" t="s">
        <v>13</v>
      </c>
    </row>
    <row r="80" spans="1:8" ht="16.5" thickBot="1" x14ac:dyDescent="0.3">
      <c r="A80" s="5"/>
      <c r="B80" s="6">
        <v>1</v>
      </c>
      <c r="C80" s="6">
        <v>2</v>
      </c>
      <c r="D80" s="6">
        <v>3</v>
      </c>
      <c r="E80" s="6">
        <v>4</v>
      </c>
      <c r="F80" s="6">
        <v>5</v>
      </c>
      <c r="G80" s="6">
        <v>6</v>
      </c>
      <c r="H80" s="6">
        <v>7</v>
      </c>
    </row>
    <row r="81" spans="1:8" ht="16.5" thickBot="1" x14ac:dyDescent="0.3">
      <c r="A81" s="7">
        <v>671</v>
      </c>
      <c r="B81" s="8" t="s">
        <v>25</v>
      </c>
      <c r="C81" s="21"/>
      <c r="D81" s="21">
        <v>110000</v>
      </c>
      <c r="E81" s="21">
        <v>125000</v>
      </c>
      <c r="F81" s="21">
        <v>125000</v>
      </c>
      <c r="G81" s="43">
        <f t="shared" ref="G81:G84" si="30">F81/D81*100</f>
        <v>113.63636363636364</v>
      </c>
      <c r="H81" s="20">
        <f t="shared" ref="H81:H84" si="31">F81/E81*100</f>
        <v>100</v>
      </c>
    </row>
    <row r="82" spans="1:8" ht="16.5" thickBot="1" x14ac:dyDescent="0.3">
      <c r="A82" s="7">
        <v>671</v>
      </c>
      <c r="B82" s="8" t="s">
        <v>49</v>
      </c>
      <c r="C82" s="21"/>
      <c r="D82" s="21">
        <v>130000</v>
      </c>
      <c r="E82" s="21">
        <v>0</v>
      </c>
      <c r="F82" s="21">
        <v>0</v>
      </c>
      <c r="G82" s="43">
        <f t="shared" si="30"/>
        <v>0</v>
      </c>
      <c r="H82" s="20" t="e">
        <f t="shared" si="31"/>
        <v>#DIV/0!</v>
      </c>
    </row>
    <row r="83" spans="1:8" ht="16.5" thickBot="1" x14ac:dyDescent="0.3">
      <c r="A83" s="7"/>
      <c r="B83" s="8"/>
      <c r="C83" s="21"/>
      <c r="D83" s="21">
        <v>0</v>
      </c>
      <c r="E83" s="21">
        <v>0</v>
      </c>
      <c r="F83" s="21">
        <v>0</v>
      </c>
      <c r="G83" s="43" t="e">
        <f t="shared" si="30"/>
        <v>#DIV/0!</v>
      </c>
      <c r="H83" s="20" t="e">
        <f t="shared" si="31"/>
        <v>#DIV/0!</v>
      </c>
    </row>
    <row r="84" spans="1:8" ht="16.5" thickBot="1" x14ac:dyDescent="0.3">
      <c r="A84" s="7"/>
      <c r="B84" s="8" t="s">
        <v>5</v>
      </c>
      <c r="C84" s="32">
        <f>SUM(C81:C83)</f>
        <v>0</v>
      </c>
      <c r="D84" s="32">
        <f>SUM(D81:D83)</f>
        <v>240000</v>
      </c>
      <c r="E84" s="32">
        <f>SUM(E81:E83)</f>
        <v>125000</v>
      </c>
      <c r="F84" s="32">
        <f>SUM(F81:F83)</f>
        <v>125000</v>
      </c>
      <c r="G84" s="43">
        <f t="shared" si="30"/>
        <v>52.083333333333336</v>
      </c>
      <c r="H84" s="20">
        <f t="shared" si="31"/>
        <v>100</v>
      </c>
    </row>
  </sheetData>
  <mergeCells count="15">
    <mergeCell ref="A75:B75"/>
    <mergeCell ref="A78:H78"/>
    <mergeCell ref="A16:H16"/>
    <mergeCell ref="A30:H30"/>
    <mergeCell ref="A42:H42"/>
    <mergeCell ref="A23:H23"/>
    <mergeCell ref="A55:H55"/>
    <mergeCell ref="A2:H2"/>
    <mergeCell ref="A3:B3"/>
    <mergeCell ref="A6:B6"/>
    <mergeCell ref="A9:H9"/>
    <mergeCell ref="A67:H67"/>
    <mergeCell ref="A36:H36"/>
    <mergeCell ref="A49:H49"/>
    <mergeCell ref="A61:H6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workbookViewId="0">
      <selection activeCell="F124" sqref="F124"/>
    </sheetView>
  </sheetViews>
  <sheetFormatPr defaultRowHeight="15" x14ac:dyDescent="0.25"/>
  <cols>
    <col min="2" max="2" width="44.5703125" customWidth="1"/>
    <col min="3" max="3" width="16" customWidth="1"/>
    <col min="4" max="4" width="16.28515625" customWidth="1"/>
    <col min="5" max="5" width="15.5703125" customWidth="1"/>
    <col min="6" max="6" width="16.28515625" customWidth="1"/>
    <col min="8" max="8" width="9.28515625" bestFit="1" customWidth="1"/>
  </cols>
  <sheetData>
    <row r="1" spans="1:8" ht="16.5" thickBot="1" x14ac:dyDescent="0.3">
      <c r="A1" s="16" t="s">
        <v>48</v>
      </c>
      <c r="B1" s="16"/>
      <c r="C1" s="17"/>
      <c r="D1" s="18"/>
      <c r="E1" s="18"/>
      <c r="F1" s="18"/>
      <c r="G1" s="18"/>
      <c r="H1" s="19"/>
    </row>
    <row r="2" spans="1:8" ht="16.5" thickBot="1" x14ac:dyDescent="0.3">
      <c r="A2" s="47" t="s">
        <v>33</v>
      </c>
      <c r="B2" s="48"/>
      <c r="C2" s="48"/>
      <c r="D2" s="48"/>
      <c r="E2" s="48"/>
      <c r="F2" s="48"/>
      <c r="G2" s="48"/>
      <c r="H2" s="49"/>
    </row>
    <row r="3" spans="1:8" ht="36.75" customHeight="1" thickBot="1" x14ac:dyDescent="0.3">
      <c r="A3" s="50" t="s">
        <v>11</v>
      </c>
      <c r="B3" s="51"/>
      <c r="C3" s="24"/>
      <c r="D3" s="24" t="s">
        <v>34</v>
      </c>
      <c r="E3" s="24" t="s">
        <v>35</v>
      </c>
      <c r="F3" s="24" t="s">
        <v>36</v>
      </c>
      <c r="G3" s="24" t="s">
        <v>12</v>
      </c>
      <c r="H3" s="24" t="s">
        <v>13</v>
      </c>
    </row>
    <row r="4" spans="1:8" ht="16.5" customHeight="1" thickBot="1" x14ac:dyDescent="0.3">
      <c r="A4" s="33"/>
      <c r="B4" s="34"/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</row>
    <row r="5" spans="1:8" ht="16.5" thickBot="1" x14ac:dyDescent="0.3">
      <c r="A5" s="9"/>
      <c r="B5" s="11" t="s">
        <v>5</v>
      </c>
      <c r="C5" s="38">
        <f>C8+C118</f>
        <v>0</v>
      </c>
      <c r="D5" s="38">
        <f>D8+D118</f>
        <v>9619760</v>
      </c>
      <c r="E5" s="38">
        <f>E8+E118</f>
        <v>9901982</v>
      </c>
      <c r="F5" s="38">
        <f>F8+F118</f>
        <v>9954742.2399999984</v>
      </c>
      <c r="G5" s="43">
        <f t="shared" ref="G5" si="0">F5/D5*100</f>
        <v>103.48223074172327</v>
      </c>
      <c r="H5" s="43">
        <f t="shared" ref="H5" si="1">F5/E5*100</f>
        <v>100.53282504452137</v>
      </c>
    </row>
    <row r="6" spans="1:8" ht="37.5" customHeight="1" thickBot="1" x14ac:dyDescent="0.3">
      <c r="A6" s="50" t="s">
        <v>1</v>
      </c>
      <c r="B6" s="51"/>
      <c r="C6" s="24"/>
      <c r="D6" s="24" t="s">
        <v>34</v>
      </c>
      <c r="E6" s="24" t="s">
        <v>35</v>
      </c>
      <c r="F6" s="24" t="s">
        <v>37</v>
      </c>
      <c r="G6" s="24" t="s">
        <v>12</v>
      </c>
      <c r="H6" s="24" t="s">
        <v>13</v>
      </c>
    </row>
    <row r="7" spans="1:8" ht="16.5" customHeight="1" thickBot="1" x14ac:dyDescent="0.3">
      <c r="A7" s="33"/>
      <c r="B7" s="35"/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</row>
    <row r="8" spans="1:8" ht="16.5" thickBot="1" x14ac:dyDescent="0.3">
      <c r="A8" s="9"/>
      <c r="B8" s="10" t="s">
        <v>5</v>
      </c>
      <c r="C8" s="37">
        <f>C20+C40+C47+C54+C60+C80+C86+C102+C109+C116</f>
        <v>0</v>
      </c>
      <c r="D8" s="37">
        <f>D20+D40+D47+D54+D60+D80+D86+D102+D109+D116</f>
        <v>9379760</v>
      </c>
      <c r="E8" s="37">
        <f>E20+E40+E47+E54+E60+E80+E86+E102+E109+E116</f>
        <v>9776982</v>
      </c>
      <c r="F8" s="37">
        <f>F20+F40+F47+F54+F60+F80+F86+F102+F109+F116</f>
        <v>9829742.2399999984</v>
      </c>
      <c r="G8" s="43">
        <f t="shared" ref="G8" si="2">F8/D8*100</f>
        <v>104.79737477291529</v>
      </c>
      <c r="H8" s="43">
        <f t="shared" ref="H8" si="3">F8/E8*100</f>
        <v>100.53963728275248</v>
      </c>
    </row>
    <row r="9" spans="1:8" ht="16.5" thickBot="1" x14ac:dyDescent="0.3">
      <c r="A9" s="50" t="s">
        <v>39</v>
      </c>
      <c r="B9" s="52"/>
      <c r="C9" s="52"/>
      <c r="D9" s="52"/>
      <c r="E9" s="52"/>
      <c r="F9" s="52"/>
      <c r="G9" s="52"/>
      <c r="H9" s="51"/>
    </row>
    <row r="10" spans="1:8" ht="48.75" customHeight="1" thickBot="1" x14ac:dyDescent="0.3">
      <c r="A10" s="3" t="s">
        <v>2</v>
      </c>
      <c r="B10" s="4" t="s">
        <v>3</v>
      </c>
      <c r="C10" s="4"/>
      <c r="D10" s="4" t="s">
        <v>34</v>
      </c>
      <c r="E10" s="4" t="s">
        <v>35</v>
      </c>
      <c r="F10" s="4" t="s">
        <v>37</v>
      </c>
      <c r="G10" s="4" t="s">
        <v>12</v>
      </c>
      <c r="H10" s="4" t="s">
        <v>13</v>
      </c>
    </row>
    <row r="11" spans="1:8" ht="16.5" thickBot="1" x14ac:dyDescent="0.3">
      <c r="A11" s="39"/>
      <c r="B11" s="40">
        <v>1</v>
      </c>
      <c r="C11" s="6">
        <v>2</v>
      </c>
      <c r="D11" s="6">
        <v>3</v>
      </c>
      <c r="E11" s="6">
        <v>4</v>
      </c>
      <c r="F11" s="6">
        <v>5</v>
      </c>
      <c r="G11" s="6">
        <v>6</v>
      </c>
      <c r="H11" s="6">
        <v>7</v>
      </c>
    </row>
    <row r="12" spans="1:8" ht="16.5" thickBot="1" x14ac:dyDescent="0.3">
      <c r="A12" s="1">
        <v>321</v>
      </c>
      <c r="B12" s="41" t="s">
        <v>23</v>
      </c>
      <c r="C12" s="21"/>
      <c r="D12" s="21">
        <v>240000</v>
      </c>
      <c r="E12" s="21">
        <v>185000</v>
      </c>
      <c r="F12" s="21">
        <v>201791.84</v>
      </c>
      <c r="G12" s="43">
        <f t="shared" ref="G12:G17" si="4">F12/D12*100</f>
        <v>84.079933333333329</v>
      </c>
      <c r="H12" s="43">
        <f t="shared" ref="H12:H17" si="5">F12/E12*100</f>
        <v>109.07667027027026</v>
      </c>
    </row>
    <row r="13" spans="1:8" ht="16.5" thickBot="1" x14ac:dyDescent="0.3">
      <c r="A13" s="1">
        <v>322</v>
      </c>
      <c r="B13" s="41" t="s">
        <v>24</v>
      </c>
      <c r="C13" s="21"/>
      <c r="D13" s="21">
        <v>210000</v>
      </c>
      <c r="E13" s="21">
        <v>192000</v>
      </c>
      <c r="F13" s="21">
        <v>204457.38</v>
      </c>
      <c r="G13" s="43">
        <f t="shared" si="4"/>
        <v>97.36065714285715</v>
      </c>
      <c r="H13" s="43">
        <f t="shared" si="5"/>
        <v>106.48821875</v>
      </c>
    </row>
    <row r="14" spans="1:8" ht="16.5" thickBot="1" x14ac:dyDescent="0.3">
      <c r="A14" s="1">
        <v>323</v>
      </c>
      <c r="B14" s="41" t="s">
        <v>25</v>
      </c>
      <c r="C14" s="21"/>
      <c r="D14" s="21">
        <v>234455</v>
      </c>
      <c r="E14" s="21">
        <v>287000</v>
      </c>
      <c r="F14" s="21">
        <v>273934.18</v>
      </c>
      <c r="G14" s="43">
        <f t="shared" si="4"/>
        <v>116.83870252287218</v>
      </c>
      <c r="H14" s="43">
        <f t="shared" si="5"/>
        <v>95.44744947735191</v>
      </c>
    </row>
    <row r="15" spans="1:8" ht="16.5" thickBot="1" x14ac:dyDescent="0.3">
      <c r="A15" s="1">
        <v>324</v>
      </c>
      <c r="B15" s="41" t="s">
        <v>26</v>
      </c>
      <c r="C15" s="21"/>
      <c r="D15" s="21">
        <v>15000</v>
      </c>
      <c r="E15" s="21">
        <v>10000</v>
      </c>
      <c r="F15" s="21">
        <v>3770</v>
      </c>
      <c r="G15" s="43">
        <f t="shared" si="4"/>
        <v>25.133333333333336</v>
      </c>
      <c r="H15" s="43">
        <f t="shared" si="5"/>
        <v>37.700000000000003</v>
      </c>
    </row>
    <row r="16" spans="1:8" ht="16.5" thickBot="1" x14ac:dyDescent="0.3">
      <c r="A16" s="1">
        <v>329</v>
      </c>
      <c r="B16" s="41" t="s">
        <v>27</v>
      </c>
      <c r="C16" s="21"/>
      <c r="D16" s="21">
        <v>25000</v>
      </c>
      <c r="E16" s="21">
        <v>35042</v>
      </c>
      <c r="F16" s="21">
        <v>25776</v>
      </c>
      <c r="G16" s="43">
        <f t="shared" si="4"/>
        <v>103.104</v>
      </c>
      <c r="H16" s="43">
        <f t="shared" si="5"/>
        <v>73.557445351292742</v>
      </c>
    </row>
    <row r="17" spans="1:8" ht="16.5" thickBot="1" x14ac:dyDescent="0.3">
      <c r="A17" s="1">
        <v>343</v>
      </c>
      <c r="B17" s="42" t="s">
        <v>28</v>
      </c>
      <c r="C17" s="21"/>
      <c r="D17" s="21">
        <v>10000</v>
      </c>
      <c r="E17" s="21">
        <v>11000</v>
      </c>
      <c r="F17" s="21">
        <v>10312.6</v>
      </c>
      <c r="G17" s="43">
        <f t="shared" si="4"/>
        <v>103.126</v>
      </c>
      <c r="H17" s="43">
        <f t="shared" si="5"/>
        <v>93.75090909090909</v>
      </c>
    </row>
    <row r="18" spans="1:8" ht="16.5" customHeight="1" thickBot="1" x14ac:dyDescent="0.3">
      <c r="A18" s="7"/>
      <c r="B18" s="42"/>
      <c r="C18" s="21"/>
      <c r="D18" s="21"/>
      <c r="E18" s="21"/>
      <c r="F18" s="21"/>
      <c r="G18" s="20"/>
      <c r="H18" s="43"/>
    </row>
    <row r="19" spans="1:8" ht="16.5" thickBot="1" x14ac:dyDescent="0.3">
      <c r="A19" s="7"/>
      <c r="B19" s="41"/>
      <c r="C19" s="21"/>
      <c r="D19" s="21"/>
      <c r="E19" s="21"/>
      <c r="F19" s="21"/>
      <c r="G19" s="20"/>
      <c r="H19" s="43"/>
    </row>
    <row r="20" spans="1:8" ht="16.5" thickBot="1" x14ac:dyDescent="0.3">
      <c r="A20" s="7"/>
      <c r="B20" s="8" t="s">
        <v>5</v>
      </c>
      <c r="C20" s="22">
        <f>SUM(C12:C19)</f>
        <v>0</v>
      </c>
      <c r="D20" s="22">
        <f>SUM(D12:D19)</f>
        <v>734455</v>
      </c>
      <c r="E20" s="22">
        <f>SUM(E12:E19)</f>
        <v>720042</v>
      </c>
      <c r="F20" s="22">
        <f>SUM(F12:F19)</f>
        <v>720041.99999999988</v>
      </c>
      <c r="G20" s="43">
        <f t="shared" ref="G20" si="6">F20/D20*100</f>
        <v>98.037592500561615</v>
      </c>
      <c r="H20" s="20">
        <f t="shared" ref="H20" si="7">F20/E20*100</f>
        <v>99.999999999999986</v>
      </c>
    </row>
    <row r="21" spans="1:8" ht="16.5" thickBot="1" x14ac:dyDescent="0.3">
      <c r="A21" s="50" t="s">
        <v>6</v>
      </c>
      <c r="B21" s="52"/>
      <c r="C21" s="52"/>
      <c r="D21" s="52"/>
      <c r="E21" s="52"/>
      <c r="F21" s="52"/>
      <c r="G21" s="52"/>
      <c r="H21" s="51"/>
    </row>
    <row r="22" spans="1:8" ht="32.25" thickBot="1" x14ac:dyDescent="0.3">
      <c r="A22" s="3" t="s">
        <v>2</v>
      </c>
      <c r="B22" s="4" t="s">
        <v>3</v>
      </c>
      <c r="C22" s="4"/>
      <c r="D22" s="4" t="s">
        <v>34</v>
      </c>
      <c r="E22" s="4" t="s">
        <v>35</v>
      </c>
      <c r="F22" s="4" t="s">
        <v>37</v>
      </c>
      <c r="G22" s="4" t="s">
        <v>12</v>
      </c>
      <c r="H22" s="4" t="s">
        <v>13</v>
      </c>
    </row>
    <row r="23" spans="1:8" ht="16.5" thickBot="1" x14ac:dyDescent="0.3">
      <c r="A23" s="5"/>
      <c r="B23" s="6">
        <v>1</v>
      </c>
      <c r="C23" s="6">
        <v>2</v>
      </c>
      <c r="D23" s="6">
        <v>3</v>
      </c>
      <c r="E23" s="6">
        <v>4</v>
      </c>
      <c r="F23" s="6">
        <v>5</v>
      </c>
      <c r="G23" s="6">
        <v>6</v>
      </c>
      <c r="H23" s="6">
        <v>7</v>
      </c>
    </row>
    <row r="24" spans="1:8" ht="16.5" thickBot="1" x14ac:dyDescent="0.3">
      <c r="A24" s="1">
        <v>311</v>
      </c>
      <c r="B24" s="41" t="s">
        <v>20</v>
      </c>
      <c r="C24" s="21"/>
      <c r="D24" s="21">
        <v>13000</v>
      </c>
      <c r="E24" s="21">
        <v>21700</v>
      </c>
      <c r="F24" s="21">
        <v>21634.59</v>
      </c>
      <c r="G24" s="43">
        <f t="shared" ref="G24:G40" si="8">F24/D24*100</f>
        <v>166.41992307692308</v>
      </c>
      <c r="H24" s="43">
        <f t="shared" ref="H24:H40" si="9">F24/E24*100</f>
        <v>99.698571428571427</v>
      </c>
    </row>
    <row r="25" spans="1:8" ht="16.5" thickBot="1" x14ac:dyDescent="0.3">
      <c r="A25" s="1">
        <v>312</v>
      </c>
      <c r="B25" s="41" t="s">
        <v>21</v>
      </c>
      <c r="C25" s="21"/>
      <c r="D25" s="21"/>
      <c r="E25" s="21">
        <v>10000</v>
      </c>
      <c r="F25" s="21">
        <v>10000</v>
      </c>
      <c r="G25" s="43" t="e">
        <f t="shared" si="8"/>
        <v>#DIV/0!</v>
      </c>
      <c r="H25" s="43">
        <f t="shared" si="9"/>
        <v>100</v>
      </c>
    </row>
    <row r="26" spans="1:8" ht="16.5" thickBot="1" x14ac:dyDescent="0.3">
      <c r="A26" s="1">
        <v>313</v>
      </c>
      <c r="B26" s="41" t="s">
        <v>22</v>
      </c>
      <c r="C26" s="21"/>
      <c r="D26" s="21">
        <v>2000</v>
      </c>
      <c r="E26" s="21">
        <v>3600</v>
      </c>
      <c r="F26" s="21">
        <v>3569.7</v>
      </c>
      <c r="G26" s="43">
        <f t="shared" si="8"/>
        <v>178.48499999999999</v>
      </c>
      <c r="H26" s="43">
        <f t="shared" si="9"/>
        <v>99.158333333333331</v>
      </c>
    </row>
    <row r="27" spans="1:8" ht="16.5" thickBot="1" x14ac:dyDescent="0.3">
      <c r="A27" s="1">
        <v>321</v>
      </c>
      <c r="B27" s="41" t="s">
        <v>23</v>
      </c>
      <c r="C27" s="21"/>
      <c r="D27" s="21">
        <v>5000</v>
      </c>
      <c r="E27" s="21">
        <v>3705</v>
      </c>
      <c r="F27" s="21">
        <v>0</v>
      </c>
      <c r="G27" s="43">
        <f t="shared" si="8"/>
        <v>0</v>
      </c>
      <c r="H27" s="43">
        <f t="shared" si="9"/>
        <v>0</v>
      </c>
    </row>
    <row r="28" spans="1:8" ht="16.5" thickBot="1" x14ac:dyDescent="0.3">
      <c r="A28" s="1">
        <v>322</v>
      </c>
      <c r="B28" s="41" t="s">
        <v>24</v>
      </c>
      <c r="C28" s="21"/>
      <c r="D28" s="21">
        <v>15000</v>
      </c>
      <c r="E28" s="21">
        <v>5000</v>
      </c>
      <c r="F28" s="21">
        <v>5247.78</v>
      </c>
      <c r="G28" s="43">
        <f t="shared" si="8"/>
        <v>34.985199999999999</v>
      </c>
      <c r="H28" s="43">
        <f t="shared" si="9"/>
        <v>104.95559999999999</v>
      </c>
    </row>
    <row r="29" spans="1:8" ht="16.5" customHeight="1" thickBot="1" x14ac:dyDescent="0.3">
      <c r="A29" s="1">
        <v>323</v>
      </c>
      <c r="B29" s="42" t="s">
        <v>25</v>
      </c>
      <c r="C29" s="21"/>
      <c r="D29" s="21">
        <v>5000</v>
      </c>
      <c r="E29" s="21">
        <v>39995</v>
      </c>
      <c r="F29" s="21">
        <v>26885.51</v>
      </c>
      <c r="G29" s="43">
        <f t="shared" si="8"/>
        <v>537.71019999999999</v>
      </c>
      <c r="H29" s="43">
        <f t="shared" si="9"/>
        <v>67.222177772221528</v>
      </c>
    </row>
    <row r="30" spans="1:8" ht="47.25" customHeight="1" thickBot="1" x14ac:dyDescent="0.3">
      <c r="A30" s="7">
        <v>324</v>
      </c>
      <c r="B30" s="42" t="s">
        <v>26</v>
      </c>
      <c r="C30" s="21"/>
      <c r="D30" s="21">
        <v>15000</v>
      </c>
      <c r="E30" s="21">
        <v>6000</v>
      </c>
      <c r="F30" s="21">
        <v>140</v>
      </c>
      <c r="G30" s="43">
        <f t="shared" si="8"/>
        <v>0.93333333333333346</v>
      </c>
      <c r="H30" s="43">
        <f t="shared" si="9"/>
        <v>2.3333333333333335</v>
      </c>
    </row>
    <row r="31" spans="1:8" ht="16.5" thickBot="1" x14ac:dyDescent="0.3">
      <c r="A31" s="7">
        <v>329</v>
      </c>
      <c r="B31" s="41" t="s">
        <v>27</v>
      </c>
      <c r="C31" s="21"/>
      <c r="D31" s="21">
        <v>0</v>
      </c>
      <c r="E31" s="21">
        <v>0</v>
      </c>
      <c r="F31" s="21">
        <v>0</v>
      </c>
      <c r="G31" s="43" t="e">
        <f t="shared" si="8"/>
        <v>#DIV/0!</v>
      </c>
      <c r="H31" s="43" t="e">
        <f t="shared" si="9"/>
        <v>#DIV/0!</v>
      </c>
    </row>
    <row r="32" spans="1:8" ht="16.5" thickBot="1" x14ac:dyDescent="0.3">
      <c r="A32" s="7">
        <v>343</v>
      </c>
      <c r="B32" s="41" t="s">
        <v>28</v>
      </c>
      <c r="C32" s="21"/>
      <c r="D32" s="21">
        <v>0</v>
      </c>
      <c r="E32" s="21">
        <v>0</v>
      </c>
      <c r="F32" s="21">
        <v>0</v>
      </c>
      <c r="G32" s="43" t="e">
        <f t="shared" si="8"/>
        <v>#DIV/0!</v>
      </c>
      <c r="H32" s="43" t="e">
        <f t="shared" si="9"/>
        <v>#DIV/0!</v>
      </c>
    </row>
    <row r="33" spans="1:8" ht="16.5" thickBot="1" x14ac:dyDescent="0.3">
      <c r="A33" s="7"/>
      <c r="B33" s="42"/>
      <c r="C33" s="21"/>
      <c r="D33" s="21">
        <v>0</v>
      </c>
      <c r="E33" s="21">
        <v>0</v>
      </c>
      <c r="F33" s="21">
        <v>0</v>
      </c>
      <c r="G33" s="43" t="e">
        <f t="shared" si="8"/>
        <v>#DIV/0!</v>
      </c>
      <c r="H33" s="43" t="e">
        <f t="shared" si="9"/>
        <v>#DIV/0!</v>
      </c>
    </row>
    <row r="34" spans="1:8" ht="16.5" thickBot="1" x14ac:dyDescent="0.3">
      <c r="A34" s="7">
        <v>421</v>
      </c>
      <c r="B34" s="41" t="s">
        <v>29</v>
      </c>
      <c r="C34" s="21"/>
      <c r="D34" s="21">
        <v>0</v>
      </c>
      <c r="E34" s="21">
        <v>0</v>
      </c>
      <c r="F34" s="21">
        <v>0</v>
      </c>
      <c r="G34" s="43" t="e">
        <f t="shared" si="8"/>
        <v>#DIV/0!</v>
      </c>
      <c r="H34" s="43" t="e">
        <f t="shared" si="9"/>
        <v>#DIV/0!</v>
      </c>
    </row>
    <row r="35" spans="1:8" ht="16.5" thickBot="1" x14ac:dyDescent="0.3">
      <c r="A35" s="7">
        <v>422</v>
      </c>
      <c r="B35" s="41" t="s">
        <v>30</v>
      </c>
      <c r="C35" s="21"/>
      <c r="D35" s="21">
        <v>15000</v>
      </c>
      <c r="E35" s="21">
        <v>50000</v>
      </c>
      <c r="F35" s="21">
        <v>41121.06</v>
      </c>
      <c r="G35" s="43">
        <f t="shared" si="8"/>
        <v>274.1404</v>
      </c>
      <c r="H35" s="43">
        <f t="shared" si="9"/>
        <v>82.24212</v>
      </c>
    </row>
    <row r="36" spans="1:8" ht="16.5" customHeight="1" thickBot="1" x14ac:dyDescent="0.3">
      <c r="A36" s="7">
        <v>423</v>
      </c>
      <c r="B36" s="41" t="s">
        <v>31</v>
      </c>
      <c r="C36" s="21"/>
      <c r="D36" s="21">
        <v>0</v>
      </c>
      <c r="E36" s="21">
        <v>0</v>
      </c>
      <c r="F36" s="21">
        <v>0</v>
      </c>
      <c r="G36" s="43" t="e">
        <f t="shared" si="8"/>
        <v>#DIV/0!</v>
      </c>
      <c r="H36" s="43" t="e">
        <f t="shared" si="9"/>
        <v>#DIV/0!</v>
      </c>
    </row>
    <row r="37" spans="1:8" ht="31.15" customHeight="1" thickBot="1" x14ac:dyDescent="0.3">
      <c r="A37" s="7">
        <v>424</v>
      </c>
      <c r="B37" s="42" t="s">
        <v>32</v>
      </c>
      <c r="C37" s="21"/>
      <c r="D37" s="21">
        <v>0</v>
      </c>
      <c r="E37" s="21">
        <v>0</v>
      </c>
      <c r="F37" s="21">
        <v>76.39</v>
      </c>
      <c r="G37" s="43" t="e">
        <f t="shared" si="8"/>
        <v>#DIV/0!</v>
      </c>
      <c r="H37" s="43" t="e">
        <f t="shared" si="9"/>
        <v>#DIV/0!</v>
      </c>
    </row>
    <row r="38" spans="1:8" ht="16.5" customHeight="1" thickBot="1" x14ac:dyDescent="0.3">
      <c r="A38" s="7"/>
      <c r="B38" s="8"/>
      <c r="C38" s="21"/>
      <c r="D38" s="21">
        <v>0</v>
      </c>
      <c r="E38" s="21">
        <v>0</v>
      </c>
      <c r="F38" s="21">
        <v>0</v>
      </c>
      <c r="G38" s="43" t="e">
        <f t="shared" si="8"/>
        <v>#DIV/0!</v>
      </c>
      <c r="H38" s="43" t="e">
        <f t="shared" si="9"/>
        <v>#DIV/0!</v>
      </c>
    </row>
    <row r="39" spans="1:8" ht="16.5" thickBot="1" x14ac:dyDescent="0.3">
      <c r="A39" s="7"/>
      <c r="B39" s="8"/>
      <c r="C39" s="21"/>
      <c r="D39" s="21">
        <v>0</v>
      </c>
      <c r="E39" s="21">
        <v>0</v>
      </c>
      <c r="F39" s="21">
        <v>0</v>
      </c>
      <c r="G39" s="43" t="e">
        <f t="shared" si="8"/>
        <v>#DIV/0!</v>
      </c>
      <c r="H39" s="43" t="e">
        <f t="shared" si="9"/>
        <v>#DIV/0!</v>
      </c>
    </row>
    <row r="40" spans="1:8" ht="16.5" thickBot="1" x14ac:dyDescent="0.3">
      <c r="A40" s="7"/>
      <c r="B40" s="8" t="s">
        <v>5</v>
      </c>
      <c r="C40" s="22">
        <f>SUM(C24:C39)</f>
        <v>0</v>
      </c>
      <c r="D40" s="22">
        <f>SUM(D24:D39)</f>
        <v>70000</v>
      </c>
      <c r="E40" s="22">
        <f>SUM(E24:E39)</f>
        <v>140000</v>
      </c>
      <c r="F40" s="22">
        <f>SUM(F24:F39)</f>
        <v>108675.03</v>
      </c>
      <c r="G40" s="43">
        <f t="shared" si="8"/>
        <v>155.25004285714286</v>
      </c>
      <c r="H40" s="43">
        <f t="shared" si="9"/>
        <v>77.625021428571429</v>
      </c>
    </row>
    <row r="41" spans="1:8" ht="16.5" customHeight="1" thickBot="1" x14ac:dyDescent="0.3">
      <c r="A41" s="50" t="s">
        <v>18</v>
      </c>
      <c r="B41" s="52"/>
      <c r="C41" s="52"/>
      <c r="D41" s="52"/>
      <c r="E41" s="52"/>
      <c r="F41" s="52"/>
      <c r="G41" s="52"/>
      <c r="H41" s="51"/>
    </row>
    <row r="42" spans="1:8" ht="32.25" thickBot="1" x14ac:dyDescent="0.3">
      <c r="A42" s="3" t="s">
        <v>2</v>
      </c>
      <c r="B42" s="4" t="s">
        <v>3</v>
      </c>
      <c r="C42" s="4"/>
      <c r="D42" s="4" t="s">
        <v>34</v>
      </c>
      <c r="E42" s="4" t="s">
        <v>35</v>
      </c>
      <c r="F42" s="4" t="s">
        <v>37</v>
      </c>
      <c r="G42" s="4" t="s">
        <v>12</v>
      </c>
      <c r="H42" s="4" t="s">
        <v>13</v>
      </c>
    </row>
    <row r="43" spans="1:8" ht="16.5" thickBot="1" x14ac:dyDescent="0.3">
      <c r="A43" s="5"/>
      <c r="B43" s="6">
        <v>1</v>
      </c>
      <c r="C43" s="6">
        <v>2</v>
      </c>
      <c r="D43" s="6">
        <v>3</v>
      </c>
      <c r="E43" s="6">
        <v>4</v>
      </c>
      <c r="F43" s="6">
        <v>5</v>
      </c>
      <c r="G43" s="6">
        <v>6</v>
      </c>
      <c r="H43" s="6">
        <v>7</v>
      </c>
    </row>
    <row r="44" spans="1:8" ht="16.5" thickBot="1" x14ac:dyDescent="0.3">
      <c r="A44" s="7">
        <v>323</v>
      </c>
      <c r="B44" s="8" t="s">
        <v>25</v>
      </c>
      <c r="C44" s="21"/>
      <c r="D44" s="21">
        <v>0</v>
      </c>
      <c r="E44" s="21">
        <v>7069</v>
      </c>
      <c r="F44" s="21">
        <v>7069.05</v>
      </c>
      <c r="G44" s="20" t="e">
        <f t="shared" ref="G44" si="10">F44/D44*100</f>
        <v>#DIV/0!</v>
      </c>
      <c r="H44" s="43">
        <f t="shared" ref="H44" si="11">F44/E44*100</f>
        <v>100.00070731362287</v>
      </c>
    </row>
    <row r="45" spans="1:8" ht="16.5" thickBot="1" x14ac:dyDescent="0.3">
      <c r="A45" s="7"/>
      <c r="B45" s="8"/>
      <c r="C45" s="21"/>
      <c r="D45" s="21">
        <v>0</v>
      </c>
      <c r="E45" s="21">
        <v>0</v>
      </c>
      <c r="F45" s="21">
        <v>0</v>
      </c>
      <c r="G45" s="20" t="e">
        <f t="shared" ref="G45:G47" si="12">F45/D45*100</f>
        <v>#DIV/0!</v>
      </c>
      <c r="H45" s="20" t="e">
        <f t="shared" ref="H45:H47" si="13">F45/E45*100</f>
        <v>#DIV/0!</v>
      </c>
    </row>
    <row r="46" spans="1:8" ht="18" customHeight="1" thickBot="1" x14ac:dyDescent="0.3">
      <c r="A46" s="7"/>
      <c r="B46" s="8"/>
      <c r="C46" s="21"/>
      <c r="D46" s="21">
        <v>0</v>
      </c>
      <c r="E46" s="21">
        <v>0</v>
      </c>
      <c r="F46" s="21">
        <v>0</v>
      </c>
      <c r="G46" s="20" t="e">
        <f t="shared" si="12"/>
        <v>#DIV/0!</v>
      </c>
      <c r="H46" s="20" t="e">
        <f t="shared" si="13"/>
        <v>#DIV/0!</v>
      </c>
    </row>
    <row r="47" spans="1:8" ht="16.5" thickBot="1" x14ac:dyDescent="0.3">
      <c r="A47" s="7"/>
      <c r="B47" s="8" t="s">
        <v>5</v>
      </c>
      <c r="C47" s="22">
        <f>SUM(C44:C46)</f>
        <v>0</v>
      </c>
      <c r="D47" s="22">
        <f>SUM(D44:D46)</f>
        <v>0</v>
      </c>
      <c r="E47" s="22">
        <f>SUM(E44:E46)</f>
        <v>7069</v>
      </c>
      <c r="F47" s="22">
        <f>SUM(F44:F46)</f>
        <v>7069.05</v>
      </c>
      <c r="G47" s="20" t="e">
        <f t="shared" si="12"/>
        <v>#DIV/0!</v>
      </c>
      <c r="H47" s="20">
        <f t="shared" si="13"/>
        <v>100.00070731362287</v>
      </c>
    </row>
    <row r="48" spans="1:8" ht="16.5" thickBot="1" x14ac:dyDescent="0.3">
      <c r="A48" s="50" t="s">
        <v>7</v>
      </c>
      <c r="B48" s="52"/>
      <c r="C48" s="52"/>
      <c r="D48" s="52"/>
      <c r="E48" s="52"/>
      <c r="F48" s="52"/>
      <c r="G48" s="52"/>
      <c r="H48" s="51"/>
    </row>
    <row r="49" spans="1:8" ht="32.25" thickBot="1" x14ac:dyDescent="0.3">
      <c r="A49" s="3" t="s">
        <v>2</v>
      </c>
      <c r="B49" s="4" t="s">
        <v>3</v>
      </c>
      <c r="C49" s="4"/>
      <c r="D49" s="4" t="s">
        <v>34</v>
      </c>
      <c r="E49" s="4" t="s">
        <v>35</v>
      </c>
      <c r="F49" s="4" t="s">
        <v>37</v>
      </c>
      <c r="G49" s="4" t="s">
        <v>12</v>
      </c>
      <c r="H49" s="4" t="s">
        <v>13</v>
      </c>
    </row>
    <row r="50" spans="1:8" ht="16.5" thickBot="1" x14ac:dyDescent="0.3">
      <c r="A50" s="5"/>
      <c r="B50" s="6">
        <v>1</v>
      </c>
      <c r="C50" s="6">
        <v>2</v>
      </c>
      <c r="D50" s="6">
        <v>3</v>
      </c>
      <c r="E50" s="6">
        <v>4</v>
      </c>
      <c r="F50" s="6">
        <v>5</v>
      </c>
      <c r="G50" s="6">
        <v>6</v>
      </c>
      <c r="H50" s="6">
        <v>7</v>
      </c>
    </row>
    <row r="51" spans="1:8" ht="16.5" thickBot="1" x14ac:dyDescent="0.3">
      <c r="A51" s="7">
        <v>322</v>
      </c>
      <c r="B51" s="8" t="s">
        <v>24</v>
      </c>
      <c r="C51" s="21"/>
      <c r="D51" s="21">
        <v>0</v>
      </c>
      <c r="E51" s="21">
        <v>981</v>
      </c>
      <c r="F51" s="21">
        <v>980.82</v>
      </c>
      <c r="G51" s="20" t="e">
        <f t="shared" ref="G51:G52" si="14">F51/D51*100</f>
        <v>#DIV/0!</v>
      </c>
      <c r="H51" s="43">
        <f t="shared" ref="H51:H52" si="15">F51/E51*100</f>
        <v>99.9816513761468</v>
      </c>
    </row>
    <row r="52" spans="1:8" ht="16.5" thickBot="1" x14ac:dyDescent="0.3">
      <c r="A52" s="7">
        <v>323</v>
      </c>
      <c r="B52" s="8" t="s">
        <v>25</v>
      </c>
      <c r="C52" s="21"/>
      <c r="D52" s="21">
        <v>0</v>
      </c>
      <c r="E52" s="21">
        <v>6370</v>
      </c>
      <c r="F52" s="21">
        <v>6370</v>
      </c>
      <c r="G52" s="20" t="e">
        <f t="shared" si="14"/>
        <v>#DIV/0!</v>
      </c>
      <c r="H52" s="20">
        <f t="shared" si="15"/>
        <v>100</v>
      </c>
    </row>
    <row r="53" spans="1:8" ht="16.5" thickBot="1" x14ac:dyDescent="0.3">
      <c r="A53" s="7"/>
      <c r="B53" s="8"/>
      <c r="C53" s="21"/>
      <c r="D53" s="21">
        <v>0</v>
      </c>
      <c r="E53" s="21">
        <v>0</v>
      </c>
      <c r="F53" s="21">
        <v>0</v>
      </c>
      <c r="G53" s="20" t="e">
        <f t="shared" ref="G53:G54" si="16">F53/D53*100</f>
        <v>#DIV/0!</v>
      </c>
      <c r="H53" s="20" t="e">
        <f t="shared" ref="H53:H54" si="17">F53/E53*100</f>
        <v>#DIV/0!</v>
      </c>
    </row>
    <row r="54" spans="1:8" ht="16.5" thickBot="1" x14ac:dyDescent="0.3">
      <c r="A54" s="7"/>
      <c r="B54" s="8" t="s">
        <v>5</v>
      </c>
      <c r="C54" s="22">
        <f>SUM(C51:C53)</f>
        <v>0</v>
      </c>
      <c r="D54" s="22">
        <f>SUM(D51:D53)</f>
        <v>0</v>
      </c>
      <c r="E54" s="22">
        <f>SUM(E51:E53)</f>
        <v>7351</v>
      </c>
      <c r="F54" s="22">
        <f>SUM(F51:F53)</f>
        <v>7350.82</v>
      </c>
      <c r="G54" s="20" t="e">
        <f t="shared" si="16"/>
        <v>#DIV/0!</v>
      </c>
      <c r="H54" s="43">
        <f t="shared" si="17"/>
        <v>99.997551353557341</v>
      </c>
    </row>
    <row r="55" spans="1:8" ht="16.5" customHeight="1" thickBot="1" x14ac:dyDescent="0.3">
      <c r="A55" s="50" t="s">
        <v>52</v>
      </c>
      <c r="B55" s="52"/>
      <c r="C55" s="52"/>
      <c r="D55" s="52"/>
      <c r="E55" s="52"/>
      <c r="F55" s="52"/>
      <c r="G55" s="52"/>
      <c r="H55" s="51"/>
    </row>
    <row r="56" spans="1:8" ht="29.45" customHeight="1" thickBot="1" x14ac:dyDescent="0.3">
      <c r="A56" s="3" t="s">
        <v>2</v>
      </c>
      <c r="B56" s="4" t="s">
        <v>3</v>
      </c>
      <c r="C56" s="4"/>
      <c r="D56" s="4" t="s">
        <v>34</v>
      </c>
      <c r="E56" s="4" t="s">
        <v>35</v>
      </c>
      <c r="F56" s="4" t="s">
        <v>37</v>
      </c>
      <c r="G56" s="4" t="s">
        <v>12</v>
      </c>
      <c r="H56" s="4" t="s">
        <v>13</v>
      </c>
    </row>
    <row r="57" spans="1:8" ht="16.5" thickBot="1" x14ac:dyDescent="0.3">
      <c r="A57" s="5"/>
      <c r="B57" s="6">
        <v>1</v>
      </c>
      <c r="C57" s="6">
        <v>2</v>
      </c>
      <c r="D57" s="6">
        <v>3</v>
      </c>
      <c r="E57" s="6">
        <v>4</v>
      </c>
      <c r="F57" s="6">
        <v>5</v>
      </c>
      <c r="G57" s="6">
        <v>6</v>
      </c>
      <c r="H57" s="6">
        <v>7</v>
      </c>
    </row>
    <row r="58" spans="1:8" ht="16.5" thickBot="1" x14ac:dyDescent="0.3">
      <c r="A58" s="7">
        <v>329</v>
      </c>
      <c r="B58" s="8" t="s">
        <v>53</v>
      </c>
      <c r="C58" s="6"/>
      <c r="D58" s="21">
        <v>14444</v>
      </c>
      <c r="E58" s="21">
        <v>16945</v>
      </c>
      <c r="F58" s="21">
        <v>13954.95</v>
      </c>
      <c r="G58" s="45">
        <f t="shared" ref="G58" si="18">F58/D58*100</f>
        <v>96.614165051232348</v>
      </c>
      <c r="H58" s="46">
        <f t="shared" ref="H58" si="19">F58/E58*100</f>
        <v>82.354381823546774</v>
      </c>
    </row>
    <row r="59" spans="1:8" ht="16.5" thickBot="1" x14ac:dyDescent="0.3">
      <c r="A59" s="7">
        <v>329</v>
      </c>
      <c r="B59" s="8" t="s">
        <v>54</v>
      </c>
      <c r="C59" s="21"/>
      <c r="D59" s="21">
        <v>2564</v>
      </c>
      <c r="E59" s="21">
        <v>0</v>
      </c>
      <c r="F59" s="21">
        <v>0</v>
      </c>
      <c r="G59" s="44">
        <f t="shared" ref="G59:G60" si="20">F59/D59*100</f>
        <v>0</v>
      </c>
      <c r="H59" s="44" t="e">
        <f t="shared" ref="H59:H60" si="21">F59/E59*100</f>
        <v>#DIV/0!</v>
      </c>
    </row>
    <row r="60" spans="1:8" ht="16.5" thickBot="1" x14ac:dyDescent="0.3">
      <c r="A60" s="7"/>
      <c r="B60" s="8" t="s">
        <v>5</v>
      </c>
      <c r="C60" s="22">
        <f>SUM(C59:C59)</f>
        <v>0</v>
      </c>
      <c r="D60" s="22">
        <f>SUM(D58:D59)</f>
        <v>17008</v>
      </c>
      <c r="E60" s="22">
        <f>SUM(E58:E59)</f>
        <v>16945</v>
      </c>
      <c r="F60" s="22">
        <f>SUM(F58:F59)</f>
        <v>13954.95</v>
      </c>
      <c r="G60" s="45">
        <f t="shared" si="20"/>
        <v>82.049329727187214</v>
      </c>
      <c r="H60" s="45">
        <f t="shared" si="21"/>
        <v>82.354381823546774</v>
      </c>
    </row>
    <row r="61" spans="1:8" ht="16.5" customHeight="1" thickBot="1" x14ac:dyDescent="0.3">
      <c r="A61" s="50" t="s">
        <v>9</v>
      </c>
      <c r="B61" s="52"/>
      <c r="C61" s="52"/>
      <c r="D61" s="52"/>
      <c r="E61" s="52"/>
      <c r="F61" s="52"/>
      <c r="G61" s="52"/>
      <c r="H61" s="51"/>
    </row>
    <row r="62" spans="1:8" ht="32.25" thickBot="1" x14ac:dyDescent="0.3">
      <c r="A62" s="3" t="s">
        <v>2</v>
      </c>
      <c r="B62" s="4" t="s">
        <v>3</v>
      </c>
      <c r="C62" s="4"/>
      <c r="D62" s="4" t="s">
        <v>34</v>
      </c>
      <c r="E62" s="4" t="s">
        <v>35</v>
      </c>
      <c r="F62" s="4" t="s">
        <v>37</v>
      </c>
      <c r="G62" s="4" t="s">
        <v>12</v>
      </c>
      <c r="H62" s="4" t="s">
        <v>13</v>
      </c>
    </row>
    <row r="63" spans="1:8" ht="16.5" thickBot="1" x14ac:dyDescent="0.3">
      <c r="A63" s="5"/>
      <c r="B63" s="6">
        <v>1</v>
      </c>
      <c r="C63" s="6">
        <v>2</v>
      </c>
      <c r="D63" s="6">
        <v>3</v>
      </c>
      <c r="E63" s="6">
        <v>4</v>
      </c>
      <c r="F63" s="6">
        <v>5</v>
      </c>
      <c r="G63" s="6">
        <v>6</v>
      </c>
      <c r="H63" s="6">
        <v>7</v>
      </c>
    </row>
    <row r="64" spans="1:8" ht="16.5" thickBot="1" x14ac:dyDescent="0.3">
      <c r="A64" s="7">
        <v>311</v>
      </c>
      <c r="B64" s="8" t="s">
        <v>20</v>
      </c>
      <c r="C64" s="21"/>
      <c r="D64" s="21">
        <v>6450000</v>
      </c>
      <c r="E64" s="21">
        <v>7036000</v>
      </c>
      <c r="F64" s="21">
        <v>7117264.6500000004</v>
      </c>
      <c r="G64" s="43">
        <f t="shared" ref="G64:G77" si="22">F64/D64*100</f>
        <v>110.34518837209303</v>
      </c>
      <c r="H64" s="43">
        <f t="shared" ref="H64:H77" si="23">F64/E64*100</f>
        <v>101.15498365548608</v>
      </c>
    </row>
    <row r="65" spans="1:8" ht="16.5" thickBot="1" x14ac:dyDescent="0.3">
      <c r="A65" s="7">
        <v>312</v>
      </c>
      <c r="B65" s="8" t="s">
        <v>21</v>
      </c>
      <c r="C65" s="21"/>
      <c r="D65" s="21">
        <v>262000</v>
      </c>
      <c r="E65" s="21">
        <v>260000</v>
      </c>
      <c r="F65" s="21">
        <v>285384.46000000002</v>
      </c>
      <c r="G65" s="43">
        <f t="shared" si="22"/>
        <v>108.92536641221375</v>
      </c>
      <c r="H65" s="43">
        <f t="shared" si="23"/>
        <v>109.76325384615386</v>
      </c>
    </row>
    <row r="66" spans="1:8" ht="16.5" customHeight="1" thickBot="1" x14ac:dyDescent="0.3">
      <c r="A66" s="7">
        <v>313</v>
      </c>
      <c r="B66" s="8" t="s">
        <v>22</v>
      </c>
      <c r="C66" s="21"/>
      <c r="D66" s="21">
        <v>1065000</v>
      </c>
      <c r="E66" s="21">
        <v>1170000</v>
      </c>
      <c r="F66" s="21">
        <v>1174843.3799999999</v>
      </c>
      <c r="G66" s="43">
        <f t="shared" si="22"/>
        <v>110.31393239436618</v>
      </c>
      <c r="H66" s="43">
        <f t="shared" si="23"/>
        <v>100.41396410256409</v>
      </c>
    </row>
    <row r="67" spans="1:8" ht="16.5" customHeight="1" thickBot="1" x14ac:dyDescent="0.3">
      <c r="A67" s="7">
        <v>321</v>
      </c>
      <c r="B67" s="8" t="s">
        <v>23</v>
      </c>
      <c r="C67" s="21"/>
      <c r="D67" s="21">
        <v>15000</v>
      </c>
      <c r="E67" s="21">
        <v>9100</v>
      </c>
      <c r="F67" s="21">
        <v>424.55</v>
      </c>
      <c r="G67" s="43">
        <f t="shared" si="22"/>
        <v>2.8303333333333334</v>
      </c>
      <c r="H67" s="43">
        <f t="shared" si="23"/>
        <v>4.6653846153846157</v>
      </c>
    </row>
    <row r="68" spans="1:8" ht="16.5" thickBot="1" x14ac:dyDescent="0.3">
      <c r="A68" s="7">
        <v>322</v>
      </c>
      <c r="B68" s="8" t="s">
        <v>24</v>
      </c>
      <c r="C68" s="21"/>
      <c r="D68" s="21">
        <v>0</v>
      </c>
      <c r="E68" s="21">
        <v>0</v>
      </c>
      <c r="F68" s="21">
        <v>7754.28</v>
      </c>
      <c r="G68" s="43" t="e">
        <f t="shared" si="22"/>
        <v>#DIV/0!</v>
      </c>
      <c r="H68" s="43" t="e">
        <f t="shared" si="23"/>
        <v>#DIV/0!</v>
      </c>
    </row>
    <row r="69" spans="1:8" ht="35.450000000000003" customHeight="1" thickBot="1" x14ac:dyDescent="0.3">
      <c r="A69" s="7">
        <v>323</v>
      </c>
      <c r="B69" s="8" t="s">
        <v>25</v>
      </c>
      <c r="C69" s="21"/>
      <c r="D69" s="21">
        <v>600000</v>
      </c>
      <c r="E69" s="21">
        <v>120000</v>
      </c>
      <c r="F69" s="21">
        <v>115801.17</v>
      </c>
      <c r="G69" s="43">
        <f t="shared" si="22"/>
        <v>19.300195000000002</v>
      </c>
      <c r="H69" s="43">
        <f t="shared" si="23"/>
        <v>96.500974999999997</v>
      </c>
    </row>
    <row r="70" spans="1:8" ht="32.25" thickBot="1" x14ac:dyDescent="0.3">
      <c r="A70" s="7">
        <v>324</v>
      </c>
      <c r="B70" s="8" t="s">
        <v>26</v>
      </c>
      <c r="C70" s="21"/>
      <c r="D70" s="21">
        <v>35000</v>
      </c>
      <c r="E70" s="21">
        <v>25000</v>
      </c>
      <c r="F70" s="21">
        <v>21053.7</v>
      </c>
      <c r="G70" s="43">
        <f t="shared" si="22"/>
        <v>60.15342857142857</v>
      </c>
      <c r="H70" s="43">
        <f t="shared" si="23"/>
        <v>84.214799999999997</v>
      </c>
    </row>
    <row r="71" spans="1:8" ht="16.5" thickBot="1" x14ac:dyDescent="0.3">
      <c r="A71" s="7">
        <v>329</v>
      </c>
      <c r="B71" s="8" t="s">
        <v>27</v>
      </c>
      <c r="C71" s="21"/>
      <c r="D71" s="21">
        <v>20000</v>
      </c>
      <c r="E71" s="21">
        <v>100000</v>
      </c>
      <c r="F71" s="21">
        <v>95949.37</v>
      </c>
      <c r="G71" s="43">
        <f t="shared" si="22"/>
        <v>479.74684999999999</v>
      </c>
      <c r="H71" s="43">
        <f t="shared" si="23"/>
        <v>95.949370000000002</v>
      </c>
    </row>
    <row r="72" spans="1:8" ht="16.5" customHeight="1" thickBot="1" x14ac:dyDescent="0.3">
      <c r="A72" s="7">
        <v>343</v>
      </c>
      <c r="B72" s="8" t="s">
        <v>28</v>
      </c>
      <c r="C72" s="21"/>
      <c r="D72" s="21">
        <v>0</v>
      </c>
      <c r="E72" s="21">
        <v>70000</v>
      </c>
      <c r="F72" s="21">
        <v>64885.36</v>
      </c>
      <c r="G72" s="43" t="e">
        <f t="shared" si="22"/>
        <v>#DIV/0!</v>
      </c>
      <c r="H72" s="43">
        <f t="shared" si="23"/>
        <v>92.693371428571425</v>
      </c>
    </row>
    <row r="73" spans="1:8" ht="16.5" thickBot="1" x14ac:dyDescent="0.3">
      <c r="A73" s="7"/>
      <c r="B73" s="8"/>
      <c r="C73" s="21"/>
      <c r="D73" s="21">
        <v>0</v>
      </c>
      <c r="E73" s="21">
        <v>0</v>
      </c>
      <c r="F73" s="21">
        <v>0</v>
      </c>
      <c r="G73" s="43" t="e">
        <f t="shared" si="22"/>
        <v>#DIV/0!</v>
      </c>
      <c r="H73" s="43" t="e">
        <f t="shared" si="23"/>
        <v>#DIV/0!</v>
      </c>
    </row>
    <row r="74" spans="1:8" ht="16.5" thickBot="1" x14ac:dyDescent="0.3">
      <c r="A74" s="7">
        <v>421</v>
      </c>
      <c r="B74" s="8" t="s">
        <v>29</v>
      </c>
      <c r="C74" s="21"/>
      <c r="D74" s="21">
        <v>0</v>
      </c>
      <c r="E74" s="21">
        <v>0</v>
      </c>
      <c r="F74" s="21">
        <v>0</v>
      </c>
      <c r="G74" s="43" t="e">
        <f t="shared" si="22"/>
        <v>#DIV/0!</v>
      </c>
      <c r="H74" s="43" t="e">
        <f t="shared" si="23"/>
        <v>#DIV/0!</v>
      </c>
    </row>
    <row r="75" spans="1:8" ht="16.5" thickBot="1" x14ac:dyDescent="0.3">
      <c r="A75" s="7">
        <v>422</v>
      </c>
      <c r="B75" s="8" t="s">
        <v>30</v>
      </c>
      <c r="C75" s="21"/>
      <c r="D75" s="21">
        <v>0</v>
      </c>
      <c r="E75" s="21">
        <v>0</v>
      </c>
      <c r="F75" s="21">
        <v>4600</v>
      </c>
      <c r="G75" s="43" t="e">
        <f t="shared" si="22"/>
        <v>#DIV/0!</v>
      </c>
      <c r="H75" s="43" t="e">
        <f t="shared" si="23"/>
        <v>#DIV/0!</v>
      </c>
    </row>
    <row r="76" spans="1:8" ht="16.5" thickBot="1" x14ac:dyDescent="0.3">
      <c r="A76" s="7">
        <v>423</v>
      </c>
      <c r="B76" s="8" t="s">
        <v>31</v>
      </c>
      <c r="C76" s="21"/>
      <c r="D76" s="21">
        <v>0</v>
      </c>
      <c r="E76" s="21">
        <v>0</v>
      </c>
      <c r="F76" s="21">
        <v>0</v>
      </c>
      <c r="G76" s="43" t="e">
        <f t="shared" si="22"/>
        <v>#DIV/0!</v>
      </c>
      <c r="H76" s="43" t="e">
        <f t="shared" si="23"/>
        <v>#DIV/0!</v>
      </c>
    </row>
    <row r="77" spans="1:8" ht="32.25" thickBot="1" x14ac:dyDescent="0.3">
      <c r="A77" s="7">
        <v>424</v>
      </c>
      <c r="B77" s="8" t="s">
        <v>32</v>
      </c>
      <c r="C77" s="21"/>
      <c r="D77" s="21">
        <v>0</v>
      </c>
      <c r="E77" s="21">
        <v>5000</v>
      </c>
      <c r="F77" s="21">
        <v>5000</v>
      </c>
      <c r="G77" s="43" t="e">
        <f t="shared" si="22"/>
        <v>#DIV/0!</v>
      </c>
      <c r="H77" s="43">
        <f t="shared" si="23"/>
        <v>100</v>
      </c>
    </row>
    <row r="78" spans="1:8" ht="16.5" thickBot="1" x14ac:dyDescent="0.3">
      <c r="A78" s="7"/>
      <c r="B78" s="8"/>
      <c r="C78" s="21"/>
      <c r="D78" s="21">
        <v>0</v>
      </c>
      <c r="E78" s="21">
        <v>0</v>
      </c>
      <c r="F78" s="21">
        <v>0</v>
      </c>
      <c r="G78" s="43" t="e">
        <f t="shared" ref="G78:G80" si="24">F78/D78*100</f>
        <v>#DIV/0!</v>
      </c>
      <c r="H78" s="43" t="e">
        <f t="shared" ref="H78:H80" si="25">F78/E78*100</f>
        <v>#DIV/0!</v>
      </c>
    </row>
    <row r="79" spans="1:8" ht="16.5" thickBot="1" x14ac:dyDescent="0.3">
      <c r="A79" s="7"/>
      <c r="B79" s="8"/>
      <c r="C79" s="21"/>
      <c r="D79" s="21">
        <v>0</v>
      </c>
      <c r="E79" s="21">
        <v>0</v>
      </c>
      <c r="F79" s="21">
        <v>0</v>
      </c>
      <c r="G79" s="43" t="e">
        <f t="shared" si="24"/>
        <v>#DIV/0!</v>
      </c>
      <c r="H79" s="43" t="e">
        <f t="shared" si="25"/>
        <v>#DIV/0!</v>
      </c>
    </row>
    <row r="80" spans="1:8" ht="16.5" thickBot="1" x14ac:dyDescent="0.3">
      <c r="A80" s="7"/>
      <c r="B80" s="8" t="s">
        <v>5</v>
      </c>
      <c r="C80" s="22">
        <f>SUM(C64:C79)</f>
        <v>0</v>
      </c>
      <c r="D80" s="22">
        <f>SUM(D64:D79)</f>
        <v>8447000</v>
      </c>
      <c r="E80" s="22">
        <f>SUM(E64:E79)</f>
        <v>8795100</v>
      </c>
      <c r="F80" s="22">
        <f>SUM(F64:F79)</f>
        <v>8892960.9199999981</v>
      </c>
      <c r="G80" s="43">
        <f t="shared" si="24"/>
        <v>105.27951840890255</v>
      </c>
      <c r="H80" s="43">
        <f t="shared" si="25"/>
        <v>101.11267546702139</v>
      </c>
    </row>
    <row r="81" spans="1:8" ht="16.5" thickBot="1" x14ac:dyDescent="0.3">
      <c r="A81" s="50" t="s">
        <v>16</v>
      </c>
      <c r="B81" s="52"/>
      <c r="C81" s="52"/>
      <c r="D81" s="52"/>
      <c r="E81" s="52"/>
      <c r="F81" s="52"/>
      <c r="G81" s="52"/>
      <c r="H81" s="51"/>
    </row>
    <row r="82" spans="1:8" ht="32.25" thickBot="1" x14ac:dyDescent="0.3">
      <c r="A82" s="3" t="s">
        <v>2</v>
      </c>
      <c r="B82" s="4" t="s">
        <v>3</v>
      </c>
      <c r="C82" s="4"/>
      <c r="D82" s="4" t="s">
        <v>34</v>
      </c>
      <c r="E82" s="4" t="s">
        <v>35</v>
      </c>
      <c r="F82" s="4" t="s">
        <v>37</v>
      </c>
      <c r="G82" s="4" t="s">
        <v>12</v>
      </c>
      <c r="H82" s="4" t="s">
        <v>13</v>
      </c>
    </row>
    <row r="83" spans="1:8" ht="16.5" thickBot="1" x14ac:dyDescent="0.3">
      <c r="A83" s="5"/>
      <c r="B83" s="6">
        <v>1</v>
      </c>
      <c r="C83" s="6">
        <v>2</v>
      </c>
      <c r="D83" s="6">
        <v>3</v>
      </c>
      <c r="E83" s="6">
        <v>4</v>
      </c>
      <c r="F83" s="6">
        <v>5</v>
      </c>
      <c r="G83" s="6">
        <v>6</v>
      </c>
      <c r="H83" s="6">
        <v>7</v>
      </c>
    </row>
    <row r="84" spans="1:8" ht="16.5" thickBot="1" x14ac:dyDescent="0.3">
      <c r="A84" s="7">
        <v>323</v>
      </c>
      <c r="B84" s="8" t="s">
        <v>25</v>
      </c>
      <c r="C84" s="21"/>
      <c r="D84" s="21">
        <v>20000</v>
      </c>
      <c r="E84" s="21">
        <v>20000</v>
      </c>
      <c r="F84" s="21">
        <v>20000</v>
      </c>
      <c r="G84" s="20">
        <f t="shared" ref="G84" si="26">F84/D84*100</f>
        <v>100</v>
      </c>
      <c r="H84" s="20">
        <f t="shared" ref="H84" si="27">F84/E84*100</f>
        <v>100</v>
      </c>
    </row>
    <row r="85" spans="1:8" ht="16.5" thickBot="1" x14ac:dyDescent="0.3">
      <c r="A85" s="7"/>
      <c r="B85" s="8"/>
      <c r="C85" s="21"/>
      <c r="D85" s="21">
        <v>0</v>
      </c>
      <c r="E85" s="21">
        <v>0</v>
      </c>
      <c r="F85" s="21">
        <v>0</v>
      </c>
      <c r="G85" s="20" t="e">
        <f t="shared" ref="G85:G86" si="28">F85/D85*100</f>
        <v>#DIV/0!</v>
      </c>
      <c r="H85" s="20" t="e">
        <f t="shared" ref="H85:H86" si="29">F85/E85*100</f>
        <v>#DIV/0!</v>
      </c>
    </row>
    <row r="86" spans="1:8" ht="16.5" thickBot="1" x14ac:dyDescent="0.3">
      <c r="A86" s="7"/>
      <c r="B86" s="8" t="s">
        <v>5</v>
      </c>
      <c r="C86" s="22">
        <f>SUM(C84:C85)</f>
        <v>0</v>
      </c>
      <c r="D86" s="22">
        <f>SUM(D84:D85)</f>
        <v>20000</v>
      </c>
      <c r="E86" s="22">
        <f>SUM(E84:E85)</f>
        <v>20000</v>
      </c>
      <c r="F86" s="22">
        <f>SUM(F84:F85)</f>
        <v>20000</v>
      </c>
      <c r="G86" s="20">
        <f t="shared" si="28"/>
        <v>100</v>
      </c>
      <c r="H86" s="20">
        <f t="shared" si="29"/>
        <v>100</v>
      </c>
    </row>
    <row r="87" spans="1:8" ht="16.5" thickBot="1" x14ac:dyDescent="0.3">
      <c r="A87" s="50" t="s">
        <v>19</v>
      </c>
      <c r="B87" s="52"/>
      <c r="C87" s="52"/>
      <c r="D87" s="52"/>
      <c r="E87" s="52"/>
      <c r="F87" s="52"/>
      <c r="G87" s="52"/>
      <c r="H87" s="51"/>
    </row>
    <row r="88" spans="1:8" ht="32.25" thickBot="1" x14ac:dyDescent="0.3">
      <c r="A88" s="3" t="s">
        <v>2</v>
      </c>
      <c r="B88" s="4" t="s">
        <v>3</v>
      </c>
      <c r="C88" s="4"/>
      <c r="D88" s="4" t="s">
        <v>34</v>
      </c>
      <c r="E88" s="4" t="s">
        <v>35</v>
      </c>
      <c r="F88" s="4" t="s">
        <v>37</v>
      </c>
      <c r="G88" s="4" t="s">
        <v>12</v>
      </c>
      <c r="H88" s="4" t="s">
        <v>13</v>
      </c>
    </row>
    <row r="89" spans="1:8" ht="28.9" customHeight="1" thickBot="1" x14ac:dyDescent="0.3">
      <c r="A89" s="5"/>
      <c r="B89" s="6">
        <v>1</v>
      </c>
      <c r="C89" s="6">
        <v>2</v>
      </c>
      <c r="D89" s="6">
        <v>3</v>
      </c>
      <c r="E89" s="6">
        <v>4</v>
      </c>
      <c r="F89" s="6">
        <v>5</v>
      </c>
      <c r="G89" s="6">
        <v>6</v>
      </c>
      <c r="H89" s="6">
        <v>7</v>
      </c>
    </row>
    <row r="90" spans="1:8" ht="16.5" thickBot="1" x14ac:dyDescent="0.3">
      <c r="A90" s="7">
        <v>321</v>
      </c>
      <c r="B90" s="8" t="s">
        <v>23</v>
      </c>
      <c r="C90" s="21"/>
      <c r="D90" s="21">
        <v>30000</v>
      </c>
      <c r="E90" s="21">
        <v>4000</v>
      </c>
      <c r="F90" s="21">
        <v>4000</v>
      </c>
      <c r="G90" s="43">
        <f t="shared" ref="G90:G100" si="30">F90/D90*100</f>
        <v>13.333333333333334</v>
      </c>
      <c r="H90" s="43">
        <f t="shared" ref="H90:H100" si="31">F90/E90*100</f>
        <v>100</v>
      </c>
    </row>
    <row r="91" spans="1:8" ht="16.5" thickBot="1" x14ac:dyDescent="0.3">
      <c r="A91" s="7">
        <v>322</v>
      </c>
      <c r="B91" s="8" t="s">
        <v>24</v>
      </c>
      <c r="C91" s="21"/>
      <c r="D91" s="21">
        <v>3000</v>
      </c>
      <c r="E91" s="21">
        <v>2200</v>
      </c>
      <c r="F91" s="21">
        <v>590</v>
      </c>
      <c r="G91" s="43">
        <f t="shared" si="30"/>
        <v>19.666666666666664</v>
      </c>
      <c r="H91" s="43">
        <f t="shared" si="31"/>
        <v>26.81818181818182</v>
      </c>
    </row>
    <row r="92" spans="1:8" ht="16.5" thickBot="1" x14ac:dyDescent="0.3">
      <c r="A92" s="7">
        <v>323</v>
      </c>
      <c r="B92" s="8" t="s">
        <v>25</v>
      </c>
      <c r="C92" s="21"/>
      <c r="D92" s="21">
        <v>0</v>
      </c>
      <c r="E92" s="21"/>
      <c r="F92" s="21"/>
      <c r="G92" s="43" t="e">
        <f t="shared" si="30"/>
        <v>#DIV/0!</v>
      </c>
      <c r="H92" s="43" t="e">
        <f t="shared" si="31"/>
        <v>#DIV/0!</v>
      </c>
    </row>
    <row r="93" spans="1:8" ht="32.25" thickBot="1" x14ac:dyDescent="0.3">
      <c r="A93" s="7">
        <v>324</v>
      </c>
      <c r="B93" s="8" t="s">
        <v>26</v>
      </c>
      <c r="C93" s="21"/>
      <c r="D93" s="21">
        <v>5000</v>
      </c>
      <c r="E93" s="21">
        <v>3000</v>
      </c>
      <c r="F93" s="21">
        <v>1700</v>
      </c>
      <c r="G93" s="43">
        <f t="shared" si="30"/>
        <v>34</v>
      </c>
      <c r="H93" s="43">
        <f t="shared" si="31"/>
        <v>56.666666666666664</v>
      </c>
    </row>
    <row r="94" spans="1:8" ht="16.5" thickBot="1" x14ac:dyDescent="0.3">
      <c r="A94" s="7">
        <v>329</v>
      </c>
      <c r="B94" s="8" t="s">
        <v>27</v>
      </c>
      <c r="C94" s="21"/>
      <c r="D94" s="21">
        <v>10000</v>
      </c>
      <c r="E94" s="21">
        <v>250</v>
      </c>
      <c r="F94" s="21">
        <v>210</v>
      </c>
      <c r="G94" s="43">
        <f t="shared" si="30"/>
        <v>2.1</v>
      </c>
      <c r="H94" s="43">
        <f t="shared" si="31"/>
        <v>84</v>
      </c>
    </row>
    <row r="95" spans="1:8" ht="16.5" thickBot="1" x14ac:dyDescent="0.3">
      <c r="A95" s="7">
        <v>343</v>
      </c>
      <c r="B95" s="8" t="s">
        <v>28</v>
      </c>
      <c r="C95" s="21"/>
      <c r="D95" s="21">
        <v>0</v>
      </c>
      <c r="E95" s="21"/>
      <c r="F95" s="21"/>
      <c r="G95" s="43" t="e">
        <f t="shared" si="30"/>
        <v>#DIV/0!</v>
      </c>
      <c r="H95" s="43" t="e">
        <f t="shared" si="31"/>
        <v>#DIV/0!</v>
      </c>
    </row>
    <row r="96" spans="1:8" ht="16.5" thickBot="1" x14ac:dyDescent="0.3">
      <c r="A96" s="7"/>
      <c r="B96" s="8"/>
      <c r="C96" s="21"/>
      <c r="D96" s="21">
        <v>0</v>
      </c>
      <c r="E96" s="21">
        <v>0</v>
      </c>
      <c r="F96" s="21">
        <v>0</v>
      </c>
      <c r="G96" s="43" t="e">
        <f t="shared" si="30"/>
        <v>#DIV/0!</v>
      </c>
      <c r="H96" s="43" t="e">
        <f t="shared" si="31"/>
        <v>#DIV/0!</v>
      </c>
    </row>
    <row r="97" spans="1:8" ht="16.5" thickBot="1" x14ac:dyDescent="0.3">
      <c r="A97" s="7">
        <v>421</v>
      </c>
      <c r="B97" s="8" t="s">
        <v>29</v>
      </c>
      <c r="C97" s="21"/>
      <c r="D97" s="21">
        <v>0</v>
      </c>
      <c r="E97" s="21">
        <v>0</v>
      </c>
      <c r="F97" s="21">
        <v>0</v>
      </c>
      <c r="G97" s="43" t="e">
        <f t="shared" si="30"/>
        <v>#DIV/0!</v>
      </c>
      <c r="H97" s="43" t="e">
        <f t="shared" si="31"/>
        <v>#DIV/0!</v>
      </c>
    </row>
    <row r="98" spans="1:8" ht="16.5" thickBot="1" x14ac:dyDescent="0.3">
      <c r="A98" s="7">
        <v>422</v>
      </c>
      <c r="B98" s="8" t="s">
        <v>30</v>
      </c>
      <c r="C98" s="21"/>
      <c r="D98" s="21">
        <v>20000</v>
      </c>
      <c r="E98" s="21">
        <v>20000</v>
      </c>
      <c r="F98" s="21">
        <v>20000</v>
      </c>
      <c r="G98" s="43">
        <f t="shared" si="30"/>
        <v>100</v>
      </c>
      <c r="H98" s="43">
        <f t="shared" si="31"/>
        <v>100</v>
      </c>
    </row>
    <row r="99" spans="1:8" ht="16.5" thickBot="1" x14ac:dyDescent="0.3">
      <c r="A99" s="7">
        <v>423</v>
      </c>
      <c r="B99" s="8" t="s">
        <v>31</v>
      </c>
      <c r="C99" s="21"/>
      <c r="D99" s="21">
        <v>0</v>
      </c>
      <c r="E99" s="21">
        <v>0</v>
      </c>
      <c r="F99" s="21">
        <v>0</v>
      </c>
      <c r="G99" s="43" t="e">
        <f t="shared" si="30"/>
        <v>#DIV/0!</v>
      </c>
      <c r="H99" s="43" t="e">
        <f t="shared" si="31"/>
        <v>#DIV/0!</v>
      </c>
    </row>
    <row r="100" spans="1:8" ht="32.25" thickBot="1" x14ac:dyDescent="0.3">
      <c r="A100" s="7">
        <v>424</v>
      </c>
      <c r="B100" s="8" t="s">
        <v>32</v>
      </c>
      <c r="C100" s="21"/>
      <c r="D100" s="21">
        <v>0</v>
      </c>
      <c r="E100" s="21"/>
      <c r="F100" s="21"/>
      <c r="G100" s="43" t="e">
        <f t="shared" si="30"/>
        <v>#DIV/0!</v>
      </c>
      <c r="H100" s="43" t="e">
        <f t="shared" si="31"/>
        <v>#DIV/0!</v>
      </c>
    </row>
    <row r="101" spans="1:8" ht="16.5" thickBot="1" x14ac:dyDescent="0.3">
      <c r="A101" s="7"/>
      <c r="B101" s="8"/>
      <c r="C101" s="21"/>
      <c r="D101" s="21">
        <v>0</v>
      </c>
      <c r="E101" s="21">
        <v>0</v>
      </c>
      <c r="F101" s="21">
        <v>0</v>
      </c>
      <c r="G101" s="43" t="e">
        <f t="shared" ref="G101:G102" si="32">F101/D101*100</f>
        <v>#DIV/0!</v>
      </c>
      <c r="H101" s="43" t="e">
        <f t="shared" ref="H101:H102" si="33">F101/E101*100</f>
        <v>#DIV/0!</v>
      </c>
    </row>
    <row r="102" spans="1:8" ht="16.5" thickBot="1" x14ac:dyDescent="0.3">
      <c r="A102" s="7"/>
      <c r="B102" s="8" t="s">
        <v>5</v>
      </c>
      <c r="C102" s="22">
        <f>SUM(C90:C101)</f>
        <v>0</v>
      </c>
      <c r="D102" s="22">
        <f>SUM(D90:D101)</f>
        <v>68000</v>
      </c>
      <c r="E102" s="22">
        <f>SUM(E90:E101)</f>
        <v>29450</v>
      </c>
      <c r="F102" s="22">
        <f>SUM(F90:F101)</f>
        <v>26500</v>
      </c>
      <c r="G102" s="43">
        <f t="shared" si="32"/>
        <v>38.970588235294116</v>
      </c>
      <c r="H102" s="43">
        <f t="shared" si="33"/>
        <v>89.983022071307303</v>
      </c>
    </row>
    <row r="103" spans="1:8" ht="16.5" thickBot="1" x14ac:dyDescent="0.3">
      <c r="A103" s="50" t="s">
        <v>17</v>
      </c>
      <c r="B103" s="52"/>
      <c r="C103" s="52"/>
      <c r="D103" s="52"/>
      <c r="E103" s="52"/>
      <c r="F103" s="52"/>
      <c r="G103" s="52"/>
      <c r="H103" s="51"/>
    </row>
    <row r="104" spans="1:8" ht="32.25" thickBot="1" x14ac:dyDescent="0.3">
      <c r="A104" s="3" t="s">
        <v>2</v>
      </c>
      <c r="B104" s="4" t="s">
        <v>3</v>
      </c>
      <c r="C104" s="4"/>
      <c r="D104" s="4" t="s">
        <v>34</v>
      </c>
      <c r="E104" s="4" t="s">
        <v>35</v>
      </c>
      <c r="F104" s="4" t="s">
        <v>37</v>
      </c>
      <c r="G104" s="4" t="s">
        <v>12</v>
      </c>
      <c r="H104" s="4" t="s">
        <v>13</v>
      </c>
    </row>
    <row r="105" spans="1:8" ht="16.5" thickBot="1" x14ac:dyDescent="0.3">
      <c r="A105" s="5"/>
      <c r="B105" s="6">
        <v>1</v>
      </c>
      <c r="C105" s="6">
        <v>2</v>
      </c>
      <c r="D105" s="6">
        <v>3</v>
      </c>
      <c r="E105" s="6">
        <v>4</v>
      </c>
      <c r="F105" s="6">
        <v>5</v>
      </c>
      <c r="G105" s="6">
        <v>6</v>
      </c>
      <c r="H105" s="6">
        <v>7</v>
      </c>
    </row>
    <row r="106" spans="1:8" ht="16.5" thickBot="1" x14ac:dyDescent="0.3">
      <c r="A106" s="7">
        <v>322</v>
      </c>
      <c r="B106" s="8" t="s">
        <v>24</v>
      </c>
      <c r="C106" s="21"/>
      <c r="D106" s="21">
        <v>0</v>
      </c>
      <c r="E106" s="21">
        <v>6</v>
      </c>
      <c r="F106" s="21"/>
      <c r="G106" s="20" t="e">
        <f t="shared" ref="G106:G107" si="34">F106/D106*100</f>
        <v>#DIV/0!</v>
      </c>
      <c r="H106" s="20">
        <f t="shared" ref="H106:H107" si="35">F106/E106*100</f>
        <v>0</v>
      </c>
    </row>
    <row r="107" spans="1:8" ht="16.5" thickBot="1" x14ac:dyDescent="0.3">
      <c r="A107" s="7">
        <v>422</v>
      </c>
      <c r="B107" s="8" t="s">
        <v>30</v>
      </c>
      <c r="C107" s="21"/>
      <c r="D107" s="21">
        <v>0</v>
      </c>
      <c r="E107" s="21">
        <v>17722</v>
      </c>
      <c r="F107" s="21">
        <v>17721.759999999998</v>
      </c>
      <c r="G107" s="20" t="e">
        <f t="shared" si="34"/>
        <v>#DIV/0!</v>
      </c>
      <c r="H107" s="43">
        <f t="shared" si="35"/>
        <v>99.998645751043895</v>
      </c>
    </row>
    <row r="108" spans="1:8" ht="16.5" thickBot="1" x14ac:dyDescent="0.3">
      <c r="A108" s="7"/>
      <c r="B108" s="8"/>
      <c r="C108" s="21"/>
      <c r="D108" s="21">
        <v>0</v>
      </c>
      <c r="E108" s="21">
        <v>0</v>
      </c>
      <c r="F108" s="21">
        <v>0</v>
      </c>
      <c r="G108" s="20" t="e">
        <f t="shared" ref="G108:G109" si="36">F108/D108*100</f>
        <v>#DIV/0!</v>
      </c>
      <c r="H108" s="20" t="e">
        <f t="shared" ref="H108:H109" si="37">F108/E108*100</f>
        <v>#DIV/0!</v>
      </c>
    </row>
    <row r="109" spans="1:8" ht="16.5" customHeight="1" thickBot="1" x14ac:dyDescent="0.3">
      <c r="A109" s="7"/>
      <c r="B109" s="8" t="s">
        <v>5</v>
      </c>
      <c r="C109" s="22">
        <f>SUM(C106:C108)</f>
        <v>0</v>
      </c>
      <c r="D109" s="22">
        <f>SUM(D106:D108)</f>
        <v>0</v>
      </c>
      <c r="E109" s="22">
        <f>SUM(E106:E108)</f>
        <v>17728</v>
      </c>
      <c r="F109" s="22">
        <f>SUM(F106:F108)</f>
        <v>17721.759999999998</v>
      </c>
      <c r="G109" s="20" t="e">
        <f t="shared" si="36"/>
        <v>#DIV/0!</v>
      </c>
      <c r="H109" s="43">
        <f t="shared" si="37"/>
        <v>99.964801444043317</v>
      </c>
    </row>
    <row r="110" spans="1:8" ht="16.5" thickBot="1" x14ac:dyDescent="0.3">
      <c r="A110" s="50" t="s">
        <v>50</v>
      </c>
      <c r="B110" s="52"/>
      <c r="C110" s="52"/>
      <c r="D110" s="52"/>
      <c r="E110" s="52"/>
      <c r="F110" s="52"/>
      <c r="G110" s="52"/>
      <c r="H110" s="51"/>
    </row>
    <row r="111" spans="1:8" ht="32.25" thickBot="1" x14ac:dyDescent="0.3">
      <c r="A111" s="3" t="s">
        <v>2</v>
      </c>
      <c r="B111" s="4" t="s">
        <v>3</v>
      </c>
      <c r="C111" s="4"/>
      <c r="D111" s="4" t="s">
        <v>34</v>
      </c>
      <c r="E111" s="4" t="s">
        <v>35</v>
      </c>
      <c r="F111" s="4" t="s">
        <v>37</v>
      </c>
      <c r="G111" s="4" t="s">
        <v>12</v>
      </c>
      <c r="H111" s="4" t="s">
        <v>13</v>
      </c>
    </row>
    <row r="112" spans="1:8" ht="16.5" thickBot="1" x14ac:dyDescent="0.3">
      <c r="A112" s="5"/>
      <c r="B112" s="6">
        <v>1</v>
      </c>
      <c r="C112" s="6">
        <v>2</v>
      </c>
      <c r="D112" s="6">
        <v>3</v>
      </c>
      <c r="E112" s="6">
        <v>4</v>
      </c>
      <c r="F112" s="6">
        <v>5</v>
      </c>
      <c r="G112" s="6">
        <v>6</v>
      </c>
      <c r="H112" s="6">
        <v>7</v>
      </c>
    </row>
    <row r="113" spans="1:8" ht="16.5" thickBot="1" x14ac:dyDescent="0.3">
      <c r="A113" s="7">
        <v>322</v>
      </c>
      <c r="B113" s="8" t="s">
        <v>51</v>
      </c>
      <c r="C113" s="21"/>
      <c r="D113" s="21">
        <v>2680</v>
      </c>
      <c r="E113" s="21">
        <v>2680</v>
      </c>
      <c r="F113" s="21">
        <v>1779.48</v>
      </c>
      <c r="G113" s="43">
        <f t="shared" ref="G113:G114" si="38">F113/D113*100</f>
        <v>66.398507462686567</v>
      </c>
      <c r="H113" s="43">
        <f t="shared" ref="H113:H114" si="39">F113/E113*100</f>
        <v>66.398507462686567</v>
      </c>
    </row>
    <row r="114" spans="1:8" ht="16.5" thickBot="1" x14ac:dyDescent="0.3">
      <c r="A114" s="7">
        <v>322</v>
      </c>
      <c r="B114" s="8" t="s">
        <v>51</v>
      </c>
      <c r="C114" s="21"/>
      <c r="D114" s="21">
        <v>20617</v>
      </c>
      <c r="E114" s="21">
        <v>20617</v>
      </c>
      <c r="F114" s="21">
        <v>13688.23</v>
      </c>
      <c r="G114" s="43">
        <f t="shared" si="38"/>
        <v>66.39292816607653</v>
      </c>
      <c r="H114" s="43">
        <f t="shared" si="39"/>
        <v>66.39292816607653</v>
      </c>
    </row>
    <row r="115" spans="1:8" ht="16.5" thickBot="1" x14ac:dyDescent="0.3">
      <c r="A115" s="7"/>
      <c r="B115" s="8"/>
      <c r="C115" s="21"/>
      <c r="D115" s="21"/>
      <c r="E115" s="21"/>
      <c r="F115" s="21"/>
      <c r="G115" s="43"/>
      <c r="H115" s="43"/>
    </row>
    <row r="116" spans="1:8" ht="16.5" thickBot="1" x14ac:dyDescent="0.3">
      <c r="A116" s="25"/>
      <c r="B116" s="13" t="s">
        <v>5</v>
      </c>
      <c r="C116" s="26">
        <f>SUM(C113:C115)</f>
        <v>0</v>
      </c>
      <c r="D116" s="26">
        <f>SUM(D113:D115)</f>
        <v>23297</v>
      </c>
      <c r="E116" s="26">
        <f>SUM(E113:E115)</f>
        <v>23297</v>
      </c>
      <c r="F116" s="26">
        <f>SUM(F113:F115)</f>
        <v>15467.71</v>
      </c>
      <c r="G116" s="43">
        <f t="shared" ref="G116" si="40">F116/D116*100</f>
        <v>66.393569987552041</v>
      </c>
      <c r="H116" s="43">
        <f t="shared" ref="H116:H118" si="41">F116/E116*100</f>
        <v>66.393569987552041</v>
      </c>
    </row>
    <row r="117" spans="1:8" ht="32.25" thickBot="1" x14ac:dyDescent="0.3">
      <c r="A117" s="50" t="s">
        <v>1</v>
      </c>
      <c r="B117" s="51"/>
      <c r="C117" s="24"/>
      <c r="D117" s="24" t="s">
        <v>34</v>
      </c>
      <c r="E117" s="24" t="s">
        <v>35</v>
      </c>
      <c r="F117" s="24" t="s">
        <v>37</v>
      </c>
      <c r="G117" s="24" t="s">
        <v>14</v>
      </c>
      <c r="H117" s="24" t="s">
        <v>14</v>
      </c>
    </row>
    <row r="118" spans="1:8" ht="16.5" thickBot="1" x14ac:dyDescent="0.3">
      <c r="A118" s="14"/>
      <c r="B118" s="15" t="s">
        <v>5</v>
      </c>
      <c r="C118" s="36">
        <f>C126</f>
        <v>0</v>
      </c>
      <c r="D118" s="36">
        <f>D126</f>
        <v>240000</v>
      </c>
      <c r="E118" s="36">
        <f>E126</f>
        <v>125000</v>
      </c>
      <c r="F118" s="36">
        <f>F126</f>
        <v>125000</v>
      </c>
      <c r="G118" s="43">
        <f t="shared" ref="G118" si="42">F118/D118*100</f>
        <v>52.083333333333336</v>
      </c>
      <c r="H118" s="20">
        <f t="shared" si="41"/>
        <v>100</v>
      </c>
    </row>
    <row r="119" spans="1:8" ht="16.5" thickBot="1" x14ac:dyDescent="0.3">
      <c r="A119" s="50" t="s">
        <v>38</v>
      </c>
      <c r="B119" s="52"/>
      <c r="C119" s="52"/>
      <c r="D119" s="52"/>
      <c r="E119" s="52"/>
      <c r="F119" s="52"/>
      <c r="G119" s="52"/>
      <c r="H119" s="51"/>
    </row>
    <row r="120" spans="1:8" ht="32.25" thickBot="1" x14ac:dyDescent="0.3">
      <c r="A120" s="3" t="s">
        <v>2</v>
      </c>
      <c r="B120" s="4" t="s">
        <v>3</v>
      </c>
      <c r="C120" s="4"/>
      <c r="D120" s="4" t="s">
        <v>34</v>
      </c>
      <c r="E120" s="4" t="s">
        <v>35</v>
      </c>
      <c r="F120" s="4" t="s">
        <v>37</v>
      </c>
      <c r="G120" s="4" t="s">
        <v>12</v>
      </c>
      <c r="H120" s="4" t="s">
        <v>13</v>
      </c>
    </row>
    <row r="121" spans="1:8" ht="16.5" thickBot="1" x14ac:dyDescent="0.3">
      <c r="A121" s="5"/>
      <c r="B121" s="6">
        <v>1</v>
      </c>
      <c r="C121" s="6">
        <v>2</v>
      </c>
      <c r="D121" s="6">
        <v>3</v>
      </c>
      <c r="E121" s="6">
        <v>4</v>
      </c>
      <c r="F121" s="6">
        <v>5</v>
      </c>
      <c r="G121" s="6">
        <v>6</v>
      </c>
      <c r="H121" s="6">
        <v>7</v>
      </c>
    </row>
    <row r="122" spans="1:8" ht="16.5" thickBot="1" x14ac:dyDescent="0.3">
      <c r="A122" s="7">
        <v>323</v>
      </c>
      <c r="B122" s="8" t="s">
        <v>25</v>
      </c>
      <c r="C122" s="21"/>
      <c r="D122" s="21">
        <v>110000</v>
      </c>
      <c r="E122" s="21">
        <v>125000</v>
      </c>
      <c r="F122" s="21">
        <v>125000</v>
      </c>
      <c r="G122" s="43">
        <f t="shared" ref="G122:G126" si="43">F122/D122*100</f>
        <v>113.63636363636364</v>
      </c>
      <c r="H122" s="20">
        <f t="shared" ref="H122" si="44">F122/E122*100</f>
        <v>100</v>
      </c>
    </row>
    <row r="123" spans="1:8" ht="16.5" thickBot="1" x14ac:dyDescent="0.3">
      <c r="A123" s="7">
        <v>422</v>
      </c>
      <c r="B123" s="8" t="s">
        <v>49</v>
      </c>
      <c r="C123" s="21"/>
      <c r="D123" s="21">
        <v>130000</v>
      </c>
      <c r="E123" s="21">
        <v>0</v>
      </c>
      <c r="F123" s="21">
        <v>0</v>
      </c>
      <c r="G123" s="43">
        <f t="shared" si="43"/>
        <v>0</v>
      </c>
      <c r="H123" s="20" t="e">
        <f t="shared" ref="H123:H126" si="45">F123/E123*100</f>
        <v>#DIV/0!</v>
      </c>
    </row>
    <row r="124" spans="1:8" ht="16.5" thickBot="1" x14ac:dyDescent="0.3">
      <c r="A124" s="7"/>
      <c r="B124" s="8"/>
      <c r="C124" s="21"/>
      <c r="D124" s="21">
        <v>0</v>
      </c>
      <c r="E124" s="21">
        <v>0</v>
      </c>
      <c r="F124" s="21">
        <v>0</v>
      </c>
      <c r="G124" s="43" t="e">
        <f t="shared" si="43"/>
        <v>#DIV/0!</v>
      </c>
      <c r="H124" s="20" t="e">
        <f t="shared" si="45"/>
        <v>#DIV/0!</v>
      </c>
    </row>
    <row r="125" spans="1:8" ht="16.5" thickBot="1" x14ac:dyDescent="0.3">
      <c r="A125" s="7"/>
      <c r="B125" s="8"/>
      <c r="C125" s="21"/>
      <c r="D125" s="21">
        <v>0</v>
      </c>
      <c r="E125" s="21">
        <v>0</v>
      </c>
      <c r="F125" s="21">
        <v>0</v>
      </c>
      <c r="G125" s="43" t="e">
        <f t="shared" si="43"/>
        <v>#DIV/0!</v>
      </c>
      <c r="H125" s="20" t="e">
        <f t="shared" si="45"/>
        <v>#DIV/0!</v>
      </c>
    </row>
    <row r="126" spans="1:8" ht="16.5" thickBot="1" x14ac:dyDescent="0.3">
      <c r="A126" s="7"/>
      <c r="B126" s="8" t="s">
        <v>5</v>
      </c>
      <c r="C126" s="32">
        <f>SUM(C122:C125)</f>
        <v>0</v>
      </c>
      <c r="D126" s="32">
        <f>SUM(D122:D125)</f>
        <v>240000</v>
      </c>
      <c r="E126" s="32">
        <f>SUM(E122:E125)</f>
        <v>125000</v>
      </c>
      <c r="F126" s="32">
        <f>SUM(F122:F125)</f>
        <v>125000</v>
      </c>
      <c r="G126" s="43">
        <f t="shared" si="43"/>
        <v>52.083333333333336</v>
      </c>
      <c r="H126" s="20">
        <f t="shared" si="45"/>
        <v>100</v>
      </c>
    </row>
    <row r="127" spans="1:8" ht="15.75" x14ac:dyDescent="0.25">
      <c r="A127" s="30"/>
      <c r="B127" s="30"/>
      <c r="C127" s="31"/>
      <c r="D127" s="31"/>
      <c r="E127" s="31"/>
      <c r="F127" s="31"/>
      <c r="G127" s="30"/>
      <c r="H127" s="30"/>
    </row>
    <row r="128" spans="1:8" ht="15.75" x14ac:dyDescent="0.25">
      <c r="A128" s="30"/>
      <c r="B128" s="30"/>
      <c r="C128" s="31"/>
      <c r="D128" s="31"/>
      <c r="E128" s="31"/>
      <c r="F128" s="31"/>
      <c r="G128" s="30"/>
      <c r="H128" s="30"/>
    </row>
    <row r="129" spans="1:8" ht="16.5" customHeight="1" x14ac:dyDescent="0.25">
      <c r="A129" s="30"/>
      <c r="B129" s="30"/>
      <c r="C129" s="31"/>
      <c r="D129" s="31"/>
      <c r="E129" s="31"/>
      <c r="F129" s="31"/>
      <c r="G129" s="30"/>
      <c r="H129" s="30"/>
    </row>
    <row r="130" spans="1:8" ht="15.75" x14ac:dyDescent="0.25">
      <c r="A130" s="30"/>
      <c r="B130" s="30"/>
      <c r="C130" s="31"/>
      <c r="D130" s="31"/>
      <c r="E130" s="31"/>
      <c r="F130" s="31"/>
      <c r="G130" s="30"/>
      <c r="H130" s="30"/>
    </row>
    <row r="131" spans="1:8" ht="15.75" x14ac:dyDescent="0.25">
      <c r="A131" s="27"/>
      <c r="B131" s="30"/>
      <c r="C131" s="31"/>
      <c r="D131" s="31"/>
      <c r="E131" s="31"/>
      <c r="F131" s="31"/>
      <c r="G131" s="30"/>
      <c r="H131" s="30"/>
    </row>
    <row r="132" spans="1:8" ht="15.75" x14ac:dyDescent="0.25">
      <c r="A132" s="30"/>
      <c r="B132" s="30"/>
      <c r="C132" s="31"/>
      <c r="D132" s="31"/>
      <c r="E132" s="31"/>
      <c r="F132" s="31"/>
      <c r="G132" s="30"/>
      <c r="H132" s="30"/>
    </row>
    <row r="133" spans="1:8" ht="15.75" x14ac:dyDescent="0.25">
      <c r="A133" s="27"/>
      <c r="B133" s="30"/>
      <c r="C133" s="31"/>
      <c r="D133" s="31"/>
      <c r="E133" s="31"/>
      <c r="F133" s="31"/>
      <c r="G133" s="30"/>
      <c r="H133" s="30"/>
    </row>
    <row r="134" spans="1:8" ht="15.75" x14ac:dyDescent="0.25">
      <c r="A134" s="30"/>
      <c r="B134" s="30"/>
      <c r="C134" s="31"/>
      <c r="D134" s="31"/>
      <c r="E134" s="31"/>
      <c r="F134" s="31"/>
      <c r="G134" s="30"/>
      <c r="H134" s="30"/>
    </row>
    <row r="135" spans="1:8" ht="15.75" x14ac:dyDescent="0.25">
      <c r="A135" s="27"/>
      <c r="B135" s="30"/>
      <c r="C135" s="31"/>
      <c r="D135" s="31"/>
      <c r="E135" s="31"/>
      <c r="F135" s="31"/>
      <c r="G135" s="30"/>
      <c r="H135" s="30"/>
    </row>
    <row r="136" spans="1:8" ht="15.75" x14ac:dyDescent="0.25">
      <c r="A136" s="30"/>
      <c r="B136" s="30"/>
      <c r="C136" s="31"/>
      <c r="D136" s="31"/>
      <c r="E136" s="31"/>
      <c r="F136" s="31"/>
      <c r="G136" s="30"/>
      <c r="H136" s="30"/>
    </row>
    <row r="137" spans="1:8" ht="15.75" x14ac:dyDescent="0.25">
      <c r="A137" s="30"/>
      <c r="B137" s="30"/>
      <c r="C137" s="31"/>
      <c r="D137" s="31"/>
      <c r="E137" s="31"/>
      <c r="F137" s="31"/>
      <c r="G137" s="30"/>
      <c r="H137" s="30"/>
    </row>
    <row r="138" spans="1:8" ht="15.75" x14ac:dyDescent="0.25">
      <c r="A138" s="30"/>
      <c r="B138" s="30"/>
      <c r="C138" s="31"/>
      <c r="D138" s="31"/>
      <c r="E138" s="31"/>
      <c r="F138" s="31"/>
      <c r="G138" s="30"/>
      <c r="H138" s="30"/>
    </row>
    <row r="139" spans="1:8" ht="15.75" x14ac:dyDescent="0.25">
      <c r="A139" s="30"/>
      <c r="B139" s="30"/>
      <c r="C139" s="31"/>
      <c r="D139" s="31"/>
      <c r="E139" s="31"/>
      <c r="F139" s="31"/>
      <c r="G139" s="30"/>
      <c r="H139" s="30"/>
    </row>
    <row r="140" spans="1:8" ht="15.75" x14ac:dyDescent="0.25">
      <c r="A140" s="30"/>
      <c r="B140" s="30"/>
      <c r="C140" s="31"/>
      <c r="D140" s="31"/>
      <c r="E140" s="31"/>
      <c r="F140" s="31"/>
      <c r="G140" s="30"/>
      <c r="H140" s="30"/>
    </row>
    <row r="141" spans="1:8" ht="15.75" x14ac:dyDescent="0.25">
      <c r="A141" s="30"/>
      <c r="B141" s="30"/>
      <c r="C141" s="31"/>
      <c r="D141" s="31"/>
      <c r="E141" s="31"/>
      <c r="F141" s="31"/>
      <c r="G141" s="30"/>
      <c r="H141" s="30"/>
    </row>
    <row r="142" spans="1:8" ht="15.75" x14ac:dyDescent="0.25">
      <c r="A142" s="30"/>
      <c r="B142" s="30"/>
      <c r="C142" s="31"/>
      <c r="D142" s="31"/>
      <c r="E142" s="31"/>
      <c r="F142" s="31"/>
      <c r="G142" s="30"/>
      <c r="H142" s="30"/>
    </row>
    <row r="143" spans="1:8" ht="15.75" x14ac:dyDescent="0.25">
      <c r="A143" s="30"/>
      <c r="B143" s="30"/>
      <c r="C143" s="31"/>
      <c r="D143" s="31"/>
      <c r="E143" s="31"/>
      <c r="F143" s="31"/>
      <c r="G143" s="30"/>
      <c r="H143" s="30"/>
    </row>
    <row r="144" spans="1:8" ht="15.75" x14ac:dyDescent="0.25">
      <c r="A144" s="53"/>
      <c r="B144" s="53"/>
      <c r="C144" s="53"/>
      <c r="D144" s="53"/>
      <c r="E144" s="53"/>
      <c r="F144" s="53"/>
      <c r="G144" s="53"/>
      <c r="H144" s="53"/>
    </row>
    <row r="145" spans="1:8" ht="15.75" x14ac:dyDescent="0.25">
      <c r="A145" s="27"/>
      <c r="B145" s="27"/>
      <c r="C145" s="27"/>
      <c r="D145" s="27"/>
      <c r="E145" s="27"/>
      <c r="F145" s="27"/>
      <c r="G145" s="27"/>
      <c r="H145" s="27"/>
    </row>
    <row r="146" spans="1:8" ht="15.75" x14ac:dyDescent="0.25">
      <c r="A146" s="28"/>
      <c r="B146" s="28"/>
      <c r="C146" s="28"/>
      <c r="D146" s="28"/>
      <c r="E146" s="28"/>
      <c r="F146" s="28"/>
      <c r="G146" s="28"/>
      <c r="H146" s="28"/>
    </row>
    <row r="147" spans="1:8" ht="15.75" x14ac:dyDescent="0.25">
      <c r="A147" s="27"/>
      <c r="B147" s="28"/>
      <c r="C147" s="29"/>
      <c r="D147" s="29"/>
      <c r="E147" s="29"/>
      <c r="F147" s="29"/>
      <c r="G147" s="30"/>
      <c r="H147" s="30"/>
    </row>
    <row r="148" spans="1:8" ht="15.75" x14ac:dyDescent="0.25">
      <c r="A148" s="30"/>
      <c r="B148" s="30"/>
      <c r="C148" s="31"/>
      <c r="D148" s="31"/>
      <c r="E148" s="31"/>
      <c r="F148" s="31"/>
      <c r="G148" s="30"/>
      <c r="H148" s="30"/>
    </row>
    <row r="149" spans="1:8" ht="16.5" customHeight="1" x14ac:dyDescent="0.25">
      <c r="A149" s="30"/>
      <c r="B149" s="30"/>
      <c r="C149" s="31"/>
      <c r="D149" s="31"/>
      <c r="E149" s="31"/>
      <c r="F149" s="31"/>
      <c r="G149" s="30"/>
      <c r="H149" s="30"/>
    </row>
    <row r="150" spans="1:8" ht="15.75" x14ac:dyDescent="0.25">
      <c r="A150" s="30"/>
      <c r="B150" s="30"/>
      <c r="C150" s="31"/>
      <c r="D150" s="31"/>
      <c r="E150" s="31"/>
      <c r="F150" s="31"/>
      <c r="G150" s="30"/>
      <c r="H150" s="30"/>
    </row>
    <row r="151" spans="1:8" ht="15.75" x14ac:dyDescent="0.25">
      <c r="A151" s="27"/>
      <c r="B151" s="30"/>
      <c r="C151" s="31"/>
      <c r="D151" s="31"/>
      <c r="E151" s="31"/>
      <c r="F151" s="31"/>
      <c r="G151" s="30"/>
      <c r="H151" s="30"/>
    </row>
    <row r="152" spans="1:8" ht="15.75" x14ac:dyDescent="0.25">
      <c r="A152" s="30"/>
      <c r="B152" s="30"/>
      <c r="C152" s="31"/>
      <c r="D152" s="31"/>
      <c r="E152" s="31"/>
      <c r="F152" s="31"/>
      <c r="G152" s="30"/>
      <c r="H152" s="30"/>
    </row>
    <row r="153" spans="1:8" ht="15.75" x14ac:dyDescent="0.25">
      <c r="A153" s="30"/>
      <c r="B153" s="30"/>
      <c r="C153" s="31"/>
      <c r="D153" s="31"/>
      <c r="E153" s="31"/>
      <c r="F153" s="31"/>
      <c r="G153" s="30"/>
      <c r="H153" s="30"/>
    </row>
    <row r="154" spans="1:8" ht="15.75" x14ac:dyDescent="0.25">
      <c r="A154" s="30"/>
      <c r="B154" s="30"/>
      <c r="C154" s="31"/>
      <c r="D154" s="31"/>
      <c r="E154" s="31"/>
      <c r="F154" s="31"/>
      <c r="G154" s="30"/>
      <c r="H154" s="30"/>
    </row>
    <row r="155" spans="1:8" ht="15.75" x14ac:dyDescent="0.25">
      <c r="A155" s="30"/>
      <c r="B155" s="30"/>
      <c r="C155" s="31"/>
      <c r="D155" s="31"/>
      <c r="E155" s="31"/>
      <c r="F155" s="31"/>
      <c r="G155" s="30"/>
      <c r="H155" s="30"/>
    </row>
    <row r="156" spans="1:8" ht="15.75" x14ac:dyDescent="0.25">
      <c r="A156" s="30"/>
      <c r="B156" s="30"/>
      <c r="C156" s="31"/>
      <c r="D156" s="31"/>
      <c r="E156" s="31"/>
      <c r="F156" s="31"/>
      <c r="G156" s="30"/>
      <c r="H156" s="30"/>
    </row>
    <row r="157" spans="1:8" ht="15.75" x14ac:dyDescent="0.25">
      <c r="A157" s="27"/>
      <c r="B157" s="30"/>
      <c r="C157" s="31"/>
      <c r="D157" s="31"/>
      <c r="E157" s="31"/>
      <c r="F157" s="31"/>
      <c r="G157" s="30"/>
      <c r="H157" s="30"/>
    </row>
    <row r="158" spans="1:8" ht="15.75" x14ac:dyDescent="0.25">
      <c r="A158" s="30"/>
      <c r="B158" s="30"/>
      <c r="C158" s="31"/>
      <c r="D158" s="31"/>
      <c r="E158" s="31"/>
      <c r="F158" s="31"/>
      <c r="G158" s="30"/>
      <c r="H158" s="30"/>
    </row>
    <row r="159" spans="1:8" ht="15.75" x14ac:dyDescent="0.25">
      <c r="A159" s="27"/>
      <c r="B159" s="30"/>
      <c r="C159" s="31"/>
      <c r="D159" s="31"/>
      <c r="E159" s="31"/>
      <c r="F159" s="31"/>
      <c r="G159" s="30"/>
      <c r="H159" s="30"/>
    </row>
    <row r="160" spans="1:8" ht="15.75" x14ac:dyDescent="0.25">
      <c r="A160" s="30"/>
      <c r="B160" s="30"/>
      <c r="C160" s="31"/>
      <c r="D160" s="31"/>
      <c r="E160" s="31"/>
      <c r="F160" s="31"/>
      <c r="G160" s="30"/>
      <c r="H160" s="30"/>
    </row>
    <row r="161" spans="1:8" ht="15.75" x14ac:dyDescent="0.25">
      <c r="A161" s="27"/>
      <c r="B161" s="30"/>
      <c r="C161" s="31"/>
      <c r="D161" s="31"/>
      <c r="E161" s="31"/>
      <c r="F161" s="31"/>
      <c r="G161" s="30"/>
      <c r="H161" s="30"/>
    </row>
    <row r="162" spans="1:8" ht="15.75" x14ac:dyDescent="0.25">
      <c r="A162" s="30"/>
      <c r="B162" s="30"/>
      <c r="C162" s="31"/>
      <c r="D162" s="31"/>
      <c r="E162" s="31"/>
      <c r="F162" s="31"/>
      <c r="G162" s="30"/>
      <c r="H162" s="30"/>
    </row>
    <row r="163" spans="1:8" ht="15.75" x14ac:dyDescent="0.25">
      <c r="A163" s="30"/>
      <c r="B163" s="30"/>
      <c r="C163" s="31"/>
      <c r="D163" s="31"/>
      <c r="E163" s="31"/>
      <c r="F163" s="31"/>
      <c r="G163" s="30"/>
      <c r="H163" s="30"/>
    </row>
    <row r="164" spans="1:8" ht="15.75" x14ac:dyDescent="0.25">
      <c r="A164" s="30"/>
      <c r="B164" s="30"/>
      <c r="C164" s="31"/>
      <c r="D164" s="31"/>
      <c r="E164" s="31"/>
      <c r="F164" s="31"/>
      <c r="G164" s="30"/>
      <c r="H164" s="30"/>
    </row>
    <row r="165" spans="1:8" ht="15.75" x14ac:dyDescent="0.25">
      <c r="A165" s="30"/>
      <c r="B165" s="30"/>
      <c r="C165" s="31"/>
      <c r="D165" s="31"/>
      <c r="E165" s="31"/>
      <c r="F165" s="31"/>
      <c r="G165" s="30"/>
      <c r="H165" s="30"/>
    </row>
    <row r="166" spans="1:8" ht="15.75" x14ac:dyDescent="0.25">
      <c r="A166" s="30"/>
      <c r="B166" s="30"/>
      <c r="C166" s="31"/>
      <c r="D166" s="31"/>
      <c r="E166" s="31"/>
      <c r="F166" s="31"/>
      <c r="G166" s="30"/>
      <c r="H166" s="30"/>
    </row>
    <row r="167" spans="1:8" ht="15.75" x14ac:dyDescent="0.25">
      <c r="A167" s="30"/>
      <c r="B167" s="30"/>
      <c r="C167" s="31"/>
      <c r="D167" s="31"/>
      <c r="E167" s="31"/>
      <c r="F167" s="31"/>
      <c r="G167" s="30"/>
      <c r="H167" s="30"/>
    </row>
    <row r="168" spans="1:8" ht="15.75" x14ac:dyDescent="0.25">
      <c r="A168" s="30"/>
      <c r="B168" s="30"/>
      <c r="C168" s="31"/>
      <c r="D168" s="31"/>
      <c r="E168" s="31"/>
      <c r="F168" s="31"/>
      <c r="G168" s="30"/>
      <c r="H168" s="30"/>
    </row>
    <row r="169" spans="1:8" ht="16.5" customHeight="1" x14ac:dyDescent="0.25">
      <c r="A169" s="30"/>
      <c r="B169" s="30"/>
      <c r="C169" s="31"/>
      <c r="D169" s="31"/>
      <c r="E169" s="31"/>
      <c r="F169" s="31"/>
      <c r="G169" s="30"/>
      <c r="H169" s="30"/>
    </row>
    <row r="170" spans="1:8" ht="15.75" x14ac:dyDescent="0.25">
      <c r="A170" s="53"/>
      <c r="B170" s="53"/>
      <c r="C170" s="53"/>
      <c r="D170" s="53"/>
      <c r="E170" s="53"/>
      <c r="F170" s="53"/>
      <c r="G170" s="53"/>
      <c r="H170" s="53"/>
    </row>
    <row r="171" spans="1:8" ht="15.75" x14ac:dyDescent="0.25">
      <c r="A171" s="27"/>
      <c r="B171" s="27"/>
      <c r="C171" s="27"/>
      <c r="D171" s="27"/>
      <c r="E171" s="27"/>
      <c r="F171" s="27"/>
      <c r="G171" s="27"/>
      <c r="H171" s="27"/>
    </row>
    <row r="172" spans="1:8" ht="15.75" x14ac:dyDescent="0.25">
      <c r="A172" s="28"/>
      <c r="B172" s="28"/>
      <c r="C172" s="28"/>
      <c r="D172" s="28"/>
      <c r="E172" s="28"/>
      <c r="F172" s="28"/>
      <c r="G172" s="28"/>
      <c r="H172" s="28"/>
    </row>
    <row r="173" spans="1:8" ht="15.75" x14ac:dyDescent="0.25">
      <c r="A173" s="27"/>
      <c r="B173" s="28"/>
      <c r="C173" s="29"/>
      <c r="D173" s="29"/>
      <c r="E173" s="29"/>
      <c r="F173" s="29"/>
      <c r="G173" s="30"/>
      <c r="H173" s="30"/>
    </row>
    <row r="174" spans="1:8" ht="15.75" x14ac:dyDescent="0.25">
      <c r="A174" s="30"/>
      <c r="B174" s="30"/>
      <c r="C174" s="31"/>
      <c r="D174" s="31"/>
      <c r="E174" s="31"/>
      <c r="F174" s="31"/>
      <c r="G174" s="30"/>
      <c r="H174" s="30"/>
    </row>
    <row r="175" spans="1:8" ht="15.75" x14ac:dyDescent="0.25">
      <c r="A175" s="30"/>
      <c r="B175" s="30"/>
      <c r="C175" s="31"/>
      <c r="D175" s="31"/>
      <c r="E175" s="31"/>
      <c r="F175" s="31"/>
      <c r="G175" s="30"/>
      <c r="H175" s="30"/>
    </row>
    <row r="176" spans="1:8" ht="15.75" x14ac:dyDescent="0.25">
      <c r="A176" s="30"/>
      <c r="B176" s="30"/>
      <c r="C176" s="31"/>
      <c r="D176" s="31"/>
      <c r="E176" s="31"/>
      <c r="F176" s="31"/>
      <c r="G176" s="30"/>
      <c r="H176" s="30"/>
    </row>
    <row r="177" spans="1:8" ht="15.75" x14ac:dyDescent="0.25">
      <c r="A177" s="27"/>
      <c r="B177" s="30"/>
      <c r="C177" s="31"/>
      <c r="D177" s="31"/>
      <c r="E177" s="31"/>
      <c r="F177" s="31"/>
      <c r="G177" s="30"/>
      <c r="H177" s="30"/>
    </row>
    <row r="178" spans="1:8" ht="15.75" x14ac:dyDescent="0.25">
      <c r="A178" s="30"/>
      <c r="B178" s="30"/>
      <c r="C178" s="31"/>
      <c r="D178" s="31"/>
      <c r="E178" s="31"/>
      <c r="F178" s="31"/>
      <c r="G178" s="30"/>
      <c r="H178" s="30"/>
    </row>
    <row r="179" spans="1:8" ht="15.75" x14ac:dyDescent="0.25">
      <c r="A179" s="30"/>
      <c r="B179" s="30"/>
      <c r="C179" s="31"/>
      <c r="D179" s="31"/>
      <c r="E179" s="31"/>
      <c r="F179" s="31"/>
      <c r="G179" s="30"/>
      <c r="H179" s="30"/>
    </row>
    <row r="180" spans="1:8" ht="15.75" x14ac:dyDescent="0.25">
      <c r="A180" s="30"/>
      <c r="B180" s="30"/>
      <c r="C180" s="31"/>
      <c r="D180" s="31"/>
      <c r="E180" s="31"/>
      <c r="F180" s="31"/>
      <c r="G180" s="30"/>
      <c r="H180" s="30"/>
    </row>
    <row r="181" spans="1:8" ht="15.75" x14ac:dyDescent="0.25">
      <c r="A181" s="30"/>
      <c r="B181" s="30"/>
      <c r="C181" s="31"/>
      <c r="D181" s="31"/>
      <c r="E181" s="31"/>
      <c r="F181" s="31"/>
      <c r="G181" s="30"/>
      <c r="H181" s="30"/>
    </row>
    <row r="182" spans="1:8" ht="15.75" x14ac:dyDescent="0.25">
      <c r="A182" s="30"/>
      <c r="B182" s="30"/>
      <c r="C182" s="31"/>
      <c r="D182" s="31"/>
      <c r="E182" s="31"/>
      <c r="F182" s="31"/>
      <c r="G182" s="30"/>
      <c r="H182" s="30"/>
    </row>
    <row r="183" spans="1:8" ht="15.75" x14ac:dyDescent="0.25">
      <c r="A183" s="27"/>
      <c r="B183" s="30"/>
      <c r="C183" s="31"/>
      <c r="D183" s="31"/>
      <c r="E183" s="31"/>
      <c r="F183" s="31"/>
      <c r="G183" s="30"/>
      <c r="H183" s="30"/>
    </row>
    <row r="184" spans="1:8" ht="15.75" x14ac:dyDescent="0.25">
      <c r="A184" s="30"/>
      <c r="B184" s="30"/>
      <c r="C184" s="31"/>
      <c r="D184" s="31"/>
      <c r="E184" s="31"/>
      <c r="F184" s="31"/>
      <c r="G184" s="30"/>
      <c r="H184" s="30"/>
    </row>
    <row r="185" spans="1:8" ht="15.75" x14ac:dyDescent="0.25">
      <c r="A185" s="27"/>
      <c r="B185" s="30"/>
      <c r="C185" s="31"/>
      <c r="D185" s="31"/>
      <c r="E185" s="31"/>
      <c r="F185" s="31"/>
      <c r="G185" s="30"/>
      <c r="H185" s="30"/>
    </row>
    <row r="186" spans="1:8" ht="15.75" x14ac:dyDescent="0.25">
      <c r="A186" s="30"/>
      <c r="B186" s="30"/>
      <c r="C186" s="31"/>
      <c r="D186" s="31"/>
      <c r="E186" s="31"/>
      <c r="F186" s="31"/>
      <c r="G186" s="30"/>
      <c r="H186" s="30"/>
    </row>
    <row r="187" spans="1:8" ht="15.75" x14ac:dyDescent="0.25">
      <c r="A187" s="27"/>
      <c r="B187" s="30"/>
      <c r="C187" s="31"/>
      <c r="D187" s="31"/>
      <c r="E187" s="31"/>
      <c r="F187" s="31"/>
      <c r="G187" s="30"/>
      <c r="H187" s="30"/>
    </row>
    <row r="188" spans="1:8" ht="15.75" x14ac:dyDescent="0.25">
      <c r="A188" s="30"/>
      <c r="B188" s="30"/>
      <c r="C188" s="31"/>
      <c r="D188" s="31"/>
      <c r="E188" s="31"/>
      <c r="F188" s="31"/>
      <c r="G188" s="30"/>
      <c r="H188" s="30"/>
    </row>
    <row r="189" spans="1:8" ht="15.75" x14ac:dyDescent="0.25">
      <c r="A189" s="30"/>
      <c r="B189" s="30"/>
      <c r="C189" s="31"/>
      <c r="D189" s="31"/>
      <c r="E189" s="31"/>
      <c r="F189" s="31"/>
      <c r="G189" s="30"/>
      <c r="H189" s="30"/>
    </row>
    <row r="190" spans="1:8" ht="15.75" x14ac:dyDescent="0.25">
      <c r="A190" s="30"/>
      <c r="B190" s="30"/>
      <c r="C190" s="31"/>
      <c r="D190" s="31"/>
      <c r="E190" s="31"/>
      <c r="F190" s="31"/>
      <c r="G190" s="30"/>
      <c r="H190" s="30"/>
    </row>
    <row r="191" spans="1:8" ht="15.75" x14ac:dyDescent="0.25">
      <c r="A191" s="30"/>
      <c r="B191" s="30"/>
      <c r="C191" s="31"/>
      <c r="D191" s="31"/>
      <c r="E191" s="31"/>
      <c r="F191" s="31"/>
      <c r="G191" s="30"/>
      <c r="H191" s="30"/>
    </row>
    <row r="192" spans="1:8" ht="15.75" x14ac:dyDescent="0.25">
      <c r="A192" s="30"/>
      <c r="B192" s="30"/>
      <c r="C192" s="31"/>
      <c r="D192" s="31"/>
      <c r="E192" s="31"/>
      <c r="F192" s="31"/>
      <c r="G192" s="30"/>
      <c r="H192" s="30"/>
    </row>
    <row r="193" spans="1:8" ht="15.75" x14ac:dyDescent="0.25">
      <c r="A193" s="30"/>
      <c r="B193" s="30"/>
      <c r="C193" s="31"/>
      <c r="D193" s="31"/>
      <c r="E193" s="31"/>
      <c r="F193" s="31"/>
      <c r="G193" s="30"/>
      <c r="H193" s="30"/>
    </row>
    <row r="194" spans="1:8" ht="15.75" x14ac:dyDescent="0.25">
      <c r="A194" s="30"/>
      <c r="B194" s="30"/>
      <c r="C194" s="31"/>
      <c r="D194" s="31"/>
      <c r="E194" s="31"/>
      <c r="F194" s="31"/>
      <c r="G194" s="30"/>
      <c r="H194" s="30"/>
    </row>
    <row r="195" spans="1:8" ht="15.75" x14ac:dyDescent="0.25">
      <c r="A195" s="30"/>
      <c r="B195" s="30"/>
      <c r="C195" s="31"/>
      <c r="D195" s="31"/>
      <c r="E195" s="31"/>
      <c r="F195" s="31"/>
      <c r="G195" s="30"/>
      <c r="H195" s="30"/>
    </row>
  </sheetData>
  <mergeCells count="17">
    <mergeCell ref="A144:H144"/>
    <mergeCell ref="A170:H170"/>
    <mergeCell ref="A117:B117"/>
    <mergeCell ref="A119:H119"/>
    <mergeCell ref="A61:H61"/>
    <mergeCell ref="A81:H81"/>
    <mergeCell ref="A87:H87"/>
    <mergeCell ref="A103:H103"/>
    <mergeCell ref="A110:H110"/>
    <mergeCell ref="A41:H41"/>
    <mergeCell ref="A48:H48"/>
    <mergeCell ref="A55:H55"/>
    <mergeCell ref="A2:H2"/>
    <mergeCell ref="A3:B3"/>
    <mergeCell ref="A6:B6"/>
    <mergeCell ref="A9:H9"/>
    <mergeCell ref="A21:H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PRIHODI</vt:lpstr>
      <vt:lpstr>RASHODI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2022-03-09T12:31:47Z</cp:lastPrinted>
  <dcterms:created xsi:type="dcterms:W3CDTF">2020-10-22T08:43:55Z</dcterms:created>
  <dcterms:modified xsi:type="dcterms:W3CDTF">2022-03-21T08:12:25Z</dcterms:modified>
</cp:coreProperties>
</file>